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61" windowWidth="11880" windowHeight="12195" activeTab="0"/>
  </bookViews>
  <sheets>
    <sheet name="Fig 7.8" sheetId="1" r:id="rId1"/>
    <sheet name="Data" sheetId="2" r:id="rId2"/>
  </sheets>
  <externalReferences>
    <externalReference r:id="rId5"/>
    <externalReference r:id="rId6"/>
    <externalReference r:id="rId7"/>
    <externalReference r:id="rId8"/>
    <externalReference r:id="rId9"/>
  </externalReferences>
  <definedNames>
    <definedName name="___123Graph_A&lt;CURRENT&gt;" localSheetId="0" hidden="1">'[1]A11'!#REF!</definedName>
    <definedName name="___123Graph_A&lt;CURRENT&gt;" hidden="1">'[1]A11'!#REF!</definedName>
    <definedName name="___123Graph_A&lt;CURRENT&gt;1" localSheetId="0" hidden="1">'[1]A11'!#REF!</definedName>
    <definedName name="___123Graph_A&lt;CURRENT&gt;1" hidden="1">'[1]A11'!#REF!</definedName>
    <definedName name="___123Graph_A&lt;CURRENT&gt;10" localSheetId="0" hidden="1">'[1]A11'!#REF!</definedName>
    <definedName name="___123Graph_A&lt;CURRENT&gt;10" hidden="1">'[1]A11'!#REF!</definedName>
    <definedName name="___123Graph_A&lt;CURRENT&gt;2" localSheetId="0" hidden="1">'[1]A11'!#REF!</definedName>
    <definedName name="___123Graph_A&lt;CURRENT&gt;2" hidden="1">'[1]A11'!#REF!</definedName>
    <definedName name="___123Graph_A&lt;CURRENT&gt;3" localSheetId="0" hidden="1">'[1]A11'!#REF!</definedName>
    <definedName name="___123Graph_A&lt;CURRENT&gt;3" hidden="1">'[1]A11'!#REF!</definedName>
    <definedName name="___123Graph_A&lt;CURRENT&gt;4" localSheetId="0" hidden="1">'[1]A11'!#REF!</definedName>
    <definedName name="___123Graph_A&lt;CURRENT&gt;4" hidden="1">'[1]A11'!#REF!</definedName>
    <definedName name="___123Graph_A&lt;CURRENT&gt;5" localSheetId="0" hidden="1">'[1]A11'!#REF!</definedName>
    <definedName name="___123Graph_A&lt;CURRENT&gt;5" hidden="1">'[1]A11'!#REF!</definedName>
    <definedName name="___123Graph_A&lt;CURRENT&gt;6" localSheetId="0" hidden="1">'[1]A11'!#REF!</definedName>
    <definedName name="___123Graph_A&lt;CURRENT&gt;6" hidden="1">'[1]A11'!#REF!</definedName>
    <definedName name="___123Graph_A&lt;CURRENT&gt;7" localSheetId="0" hidden="1">'[1]A11'!#REF!</definedName>
    <definedName name="___123Graph_A&lt;CURRENT&gt;7" hidden="1">'[1]A11'!#REF!</definedName>
    <definedName name="___123Graph_A&lt;CURRENT&gt;8" localSheetId="0" hidden="1">'[1]A11'!#REF!</definedName>
    <definedName name="___123Graph_A&lt;CURRENT&gt;8" hidden="1">'[1]A11'!#REF!</definedName>
    <definedName name="___123Graph_A&lt;CURRENT&gt;9" localSheetId="0" hidden="1">'[1]A11'!#REF!</definedName>
    <definedName name="___123Graph_A&lt;CURRENT&gt;9" hidden="1">'[1]A11'!#REF!</definedName>
    <definedName name="___123Graph_B&lt;CURRENT&gt;" localSheetId="0" hidden="1">'[1]A11'!#REF!</definedName>
    <definedName name="___123Graph_B&lt;CURRENT&gt;" hidden="1">'[1]A11'!#REF!</definedName>
    <definedName name="___123Graph_B&lt;CURRENT&gt;1" localSheetId="0" hidden="1">'[1]A11'!#REF!</definedName>
    <definedName name="___123Graph_B&lt;CURRENT&gt;1" hidden="1">'[1]A11'!#REF!</definedName>
    <definedName name="___123Graph_B&lt;CURRENT&gt;10" localSheetId="0" hidden="1">'[1]A11'!#REF!</definedName>
    <definedName name="___123Graph_B&lt;CURRENT&gt;10" hidden="1">'[1]A11'!#REF!</definedName>
    <definedName name="___123Graph_B&lt;CURRENT&gt;2" localSheetId="0" hidden="1">'[1]A11'!#REF!</definedName>
    <definedName name="___123Graph_B&lt;CURRENT&gt;2" hidden="1">'[1]A11'!#REF!</definedName>
    <definedName name="___123Graph_B&lt;CURRENT&gt;3" localSheetId="0" hidden="1">'[1]A11'!#REF!</definedName>
    <definedName name="___123Graph_B&lt;CURRENT&gt;3" hidden="1">'[1]A11'!#REF!</definedName>
    <definedName name="___123Graph_B&lt;CURRENT&gt;4" localSheetId="0" hidden="1">'[1]A11'!#REF!</definedName>
    <definedName name="___123Graph_B&lt;CURRENT&gt;4" hidden="1">'[1]A11'!#REF!</definedName>
    <definedName name="___123Graph_B&lt;CURRENT&gt;5" localSheetId="0" hidden="1">'[1]A11'!#REF!</definedName>
    <definedName name="___123Graph_B&lt;CURRENT&gt;5" hidden="1">'[1]A11'!#REF!</definedName>
    <definedName name="___123Graph_B&lt;CURRENT&gt;6" localSheetId="0" hidden="1">'[1]A11'!#REF!</definedName>
    <definedName name="___123Graph_B&lt;CURRENT&gt;6" hidden="1">'[1]A11'!#REF!</definedName>
    <definedName name="___123Graph_B&lt;CURRENT&gt;7" localSheetId="0" hidden="1">'[1]A11'!#REF!</definedName>
    <definedName name="___123Graph_B&lt;CURRENT&gt;7" hidden="1">'[1]A11'!#REF!</definedName>
    <definedName name="___123Graph_B&lt;CURRENT&gt;8" localSheetId="0" hidden="1">'[1]A11'!#REF!</definedName>
    <definedName name="___123Graph_B&lt;CURRENT&gt;8" hidden="1">'[1]A11'!#REF!</definedName>
    <definedName name="___123Graph_B&lt;CURRENT&gt;9" localSheetId="0" hidden="1">'[1]A11'!#REF!</definedName>
    <definedName name="___123Graph_B&lt;CURRENT&gt;9" hidden="1">'[1]A11'!#REF!</definedName>
    <definedName name="___123Graph_C&lt;CURRENT&gt;" localSheetId="0" hidden="1">'[1]A11'!#REF!</definedName>
    <definedName name="___123Graph_C&lt;CURRENT&gt;" hidden="1">'[1]A11'!#REF!</definedName>
    <definedName name="___123Graph_C&lt;CURRENT&gt;1" localSheetId="0" hidden="1">'[1]A11'!#REF!</definedName>
    <definedName name="___123Graph_C&lt;CURRENT&gt;1" hidden="1">'[1]A11'!#REF!</definedName>
    <definedName name="___123Graph_C&lt;CURRENT&gt;10" localSheetId="0" hidden="1">'[1]A11'!#REF!</definedName>
    <definedName name="___123Graph_C&lt;CURRENT&gt;10" hidden="1">'[1]A11'!#REF!</definedName>
    <definedName name="___123Graph_C&lt;CURRENT&gt;2" localSheetId="0" hidden="1">'[1]A11'!#REF!</definedName>
    <definedName name="___123Graph_C&lt;CURRENT&gt;2" hidden="1">'[1]A11'!#REF!</definedName>
    <definedName name="___123Graph_C&lt;CURRENT&gt;3" localSheetId="0" hidden="1">'[1]A11'!#REF!</definedName>
    <definedName name="___123Graph_C&lt;CURRENT&gt;3" hidden="1">'[1]A11'!#REF!</definedName>
    <definedName name="___123Graph_C&lt;CURRENT&gt;4" localSheetId="0" hidden="1">'[1]A11'!#REF!</definedName>
    <definedName name="___123Graph_C&lt;CURRENT&gt;4" hidden="1">'[1]A11'!#REF!</definedName>
    <definedName name="___123Graph_C&lt;CURRENT&gt;5" localSheetId="0" hidden="1">'[1]A11'!#REF!</definedName>
    <definedName name="___123Graph_C&lt;CURRENT&gt;5" hidden="1">'[1]A11'!#REF!</definedName>
    <definedName name="___123Graph_C&lt;CURRENT&gt;6" localSheetId="0" hidden="1">'[1]A11'!#REF!</definedName>
    <definedName name="___123Graph_C&lt;CURRENT&gt;6" hidden="1">'[1]A11'!#REF!</definedName>
    <definedName name="___123Graph_C&lt;CURRENT&gt;7" localSheetId="0" hidden="1">'[1]A11'!#REF!</definedName>
    <definedName name="___123Graph_C&lt;CURRENT&gt;7" hidden="1">'[1]A11'!#REF!</definedName>
    <definedName name="___123Graph_C&lt;CURRENT&gt;8" localSheetId="0" hidden="1">'[1]A11'!#REF!</definedName>
    <definedName name="___123Graph_C&lt;CURRENT&gt;8" hidden="1">'[1]A11'!#REF!</definedName>
    <definedName name="___123Graph_C&lt;CURRENT&gt;9" localSheetId="0" hidden="1">'[1]A11'!#REF!</definedName>
    <definedName name="___123Graph_C&lt;CURRENT&gt;9" hidden="1">'[1]A11'!#REF!</definedName>
    <definedName name="___123Graph_D&lt;CURRENT&gt;" localSheetId="0" hidden="1">'[1]A11'!#REF!</definedName>
    <definedName name="___123Graph_D&lt;CURRENT&gt;" hidden="1">'[1]A11'!#REF!</definedName>
    <definedName name="___123Graph_D&lt;CURRENT&gt;1" localSheetId="0" hidden="1">'[1]A11'!#REF!</definedName>
    <definedName name="___123Graph_D&lt;CURRENT&gt;1" hidden="1">'[1]A11'!#REF!</definedName>
    <definedName name="___123Graph_D&lt;CURRENT&gt;10" localSheetId="0" hidden="1">'[1]A11'!#REF!</definedName>
    <definedName name="___123Graph_D&lt;CURRENT&gt;10" hidden="1">'[1]A11'!#REF!</definedName>
    <definedName name="___123Graph_D&lt;CURRENT&gt;2" localSheetId="0" hidden="1">'[1]A11'!#REF!</definedName>
    <definedName name="___123Graph_D&lt;CURRENT&gt;2" hidden="1">'[1]A11'!#REF!</definedName>
    <definedName name="___123Graph_D&lt;CURRENT&gt;3" localSheetId="0" hidden="1">'[1]A11'!#REF!</definedName>
    <definedName name="___123Graph_D&lt;CURRENT&gt;3" hidden="1">'[1]A11'!#REF!</definedName>
    <definedName name="___123Graph_D&lt;CURRENT&gt;4" localSheetId="0" hidden="1">'[1]A11'!#REF!</definedName>
    <definedName name="___123Graph_D&lt;CURRENT&gt;4" hidden="1">'[1]A11'!#REF!</definedName>
    <definedName name="___123Graph_D&lt;CURRENT&gt;5" localSheetId="0" hidden="1">'[1]A11'!#REF!</definedName>
    <definedName name="___123Graph_D&lt;CURRENT&gt;5" hidden="1">'[1]A11'!#REF!</definedName>
    <definedName name="___123Graph_D&lt;CURRENT&gt;6" localSheetId="0" hidden="1">'[1]A11'!#REF!</definedName>
    <definedName name="___123Graph_D&lt;CURRENT&gt;6" hidden="1">'[1]A11'!#REF!</definedName>
    <definedName name="___123Graph_D&lt;CURRENT&gt;7" localSheetId="0" hidden="1">'[1]A11'!#REF!</definedName>
    <definedName name="___123Graph_D&lt;CURRENT&gt;7" hidden="1">'[1]A11'!#REF!</definedName>
    <definedName name="___123Graph_D&lt;CURRENT&gt;8" localSheetId="0" hidden="1">'[1]A11'!#REF!</definedName>
    <definedName name="___123Graph_D&lt;CURRENT&gt;8" hidden="1">'[1]A11'!#REF!</definedName>
    <definedName name="___123Graph_D&lt;CURRENT&gt;9" localSheetId="0" hidden="1">'[1]A11'!#REF!</definedName>
    <definedName name="___123Graph_D&lt;CURRENT&gt;9" hidden="1">'[1]A11'!#REF!</definedName>
    <definedName name="___123Graph_E&lt;CURRENT&gt;" localSheetId="0" hidden="1">'[1]A11'!#REF!</definedName>
    <definedName name="___123Graph_E&lt;CURRENT&gt;" hidden="1">'[1]A11'!#REF!</definedName>
    <definedName name="___123Graph_E&lt;CURRENT&gt;1" localSheetId="0" hidden="1">'[1]A11'!#REF!</definedName>
    <definedName name="___123Graph_E&lt;CURRENT&gt;1" hidden="1">'[1]A11'!#REF!</definedName>
    <definedName name="___123Graph_E&lt;CURRENT&gt;10" localSheetId="0" hidden="1">'[1]A11'!#REF!</definedName>
    <definedName name="___123Graph_E&lt;CURRENT&gt;10" hidden="1">'[1]A11'!#REF!</definedName>
    <definedName name="___123Graph_E&lt;CURRENT&gt;2" localSheetId="0" hidden="1">'[1]A11'!#REF!</definedName>
    <definedName name="___123Graph_E&lt;CURRENT&gt;2" hidden="1">'[1]A11'!#REF!</definedName>
    <definedName name="___123Graph_E&lt;CURRENT&gt;3" localSheetId="0" hidden="1">'[1]A11'!#REF!</definedName>
    <definedName name="___123Graph_E&lt;CURRENT&gt;3" hidden="1">'[1]A11'!#REF!</definedName>
    <definedName name="___123Graph_E&lt;CURRENT&gt;4" localSheetId="0" hidden="1">'[1]A11'!#REF!</definedName>
    <definedName name="___123Graph_E&lt;CURRENT&gt;4" hidden="1">'[1]A11'!#REF!</definedName>
    <definedName name="___123Graph_E&lt;CURRENT&gt;5" localSheetId="0" hidden="1">'[1]A11'!#REF!</definedName>
    <definedName name="___123Graph_E&lt;CURRENT&gt;5" hidden="1">'[1]A11'!#REF!</definedName>
    <definedName name="___123Graph_E&lt;CURRENT&gt;6" localSheetId="0" hidden="1">'[1]A11'!#REF!</definedName>
    <definedName name="___123Graph_E&lt;CURRENT&gt;6" hidden="1">'[1]A11'!#REF!</definedName>
    <definedName name="___123Graph_E&lt;CURRENT&gt;7" localSheetId="0" hidden="1">'[1]A11'!#REF!</definedName>
    <definedName name="___123Graph_E&lt;CURRENT&gt;7" hidden="1">'[1]A11'!#REF!</definedName>
    <definedName name="___123Graph_E&lt;CURRENT&gt;8" localSheetId="0" hidden="1">'[1]A11'!#REF!</definedName>
    <definedName name="___123Graph_E&lt;CURRENT&gt;8" hidden="1">'[1]A11'!#REF!</definedName>
    <definedName name="___123Graph_E&lt;CURRENT&gt;9" localSheetId="0" hidden="1">'[1]A11'!#REF!</definedName>
    <definedName name="___123Graph_E&lt;CURRENT&gt;9" hidden="1">'[1]A11'!#REF!</definedName>
    <definedName name="___123Graph_F&lt;CURRENT&gt;" localSheetId="0" hidden="1">'[1]A11'!#REF!</definedName>
    <definedName name="___123Graph_F&lt;CURRENT&gt;" hidden="1">'[1]A11'!#REF!</definedName>
    <definedName name="___123Graph_F&lt;CURRENT&gt;1" localSheetId="0" hidden="1">'[1]A11'!#REF!</definedName>
    <definedName name="___123Graph_F&lt;CURRENT&gt;1" hidden="1">'[1]A11'!#REF!</definedName>
    <definedName name="___123Graph_F&lt;CURRENT&gt;10" localSheetId="0" hidden="1">'[1]A11'!#REF!</definedName>
    <definedName name="___123Graph_F&lt;CURRENT&gt;10" hidden="1">'[1]A11'!#REF!</definedName>
    <definedName name="___123Graph_F&lt;CURRENT&gt;2" localSheetId="0" hidden="1">'[1]A11'!#REF!</definedName>
    <definedName name="___123Graph_F&lt;CURRENT&gt;2" hidden="1">'[1]A11'!#REF!</definedName>
    <definedName name="___123Graph_F&lt;CURRENT&gt;3" localSheetId="0" hidden="1">'[1]A11'!#REF!</definedName>
    <definedName name="___123Graph_F&lt;CURRENT&gt;3" hidden="1">'[1]A11'!#REF!</definedName>
    <definedName name="___123Graph_F&lt;CURRENT&gt;4" localSheetId="0" hidden="1">'[1]A11'!#REF!</definedName>
    <definedName name="___123Graph_F&lt;CURRENT&gt;4" hidden="1">'[1]A11'!#REF!</definedName>
    <definedName name="___123Graph_F&lt;CURRENT&gt;5" localSheetId="0" hidden="1">'[1]A11'!#REF!</definedName>
    <definedName name="___123Graph_F&lt;CURRENT&gt;5" hidden="1">'[1]A11'!#REF!</definedName>
    <definedName name="___123Graph_F&lt;CURRENT&gt;6" localSheetId="0" hidden="1">'[1]A11'!#REF!</definedName>
    <definedName name="___123Graph_F&lt;CURRENT&gt;6" hidden="1">'[1]A11'!#REF!</definedName>
    <definedName name="___123Graph_F&lt;CURRENT&gt;7" localSheetId="0" hidden="1">'[1]A11'!#REF!</definedName>
    <definedName name="___123Graph_F&lt;CURRENT&gt;7" hidden="1">'[1]A11'!#REF!</definedName>
    <definedName name="___123Graph_F&lt;CURRENT&gt;8" localSheetId="0" hidden="1">'[1]A11'!#REF!</definedName>
    <definedName name="___123Graph_F&lt;CURRENT&gt;8" hidden="1">'[1]A11'!#REF!</definedName>
    <definedName name="___123Graph_F&lt;CURRENT&gt;9" localSheetId="0" hidden="1">'[1]A11'!#REF!</definedName>
    <definedName name="___123Graph_F&lt;CURRENT&gt;9" hidden="1">'[1]A11'!#REF!</definedName>
    <definedName name="Country_Mean" localSheetId="0">[2]!Country_Mean</definedName>
    <definedName name="Country_Mean">[2]!Country_Mean</definedName>
  </definedNames>
  <calcPr fullCalcOnLoad="1"/>
</workbook>
</file>

<file path=xl/sharedStrings.xml><?xml version="1.0" encoding="utf-8"?>
<sst xmlns="http://schemas.openxmlformats.org/spreadsheetml/2006/main" count="134" uniqueCount="85">
  <si>
    <t>Luxembourg</t>
  </si>
  <si>
    <t>Austria</t>
  </si>
  <si>
    <t>France</t>
  </si>
  <si>
    <t>Belgium</t>
  </si>
  <si>
    <t>Slovak Republic</t>
  </si>
  <si>
    <t>Hungary</t>
  </si>
  <si>
    <t>Italy</t>
  </si>
  <si>
    <t>Poland</t>
  </si>
  <si>
    <t>Spain</t>
  </si>
  <si>
    <t>Germany</t>
  </si>
  <si>
    <t>Finland</t>
  </si>
  <si>
    <t>Greece</t>
  </si>
  <si>
    <t>Czech Republic</t>
  </si>
  <si>
    <t>Netherlands</t>
  </si>
  <si>
    <t>Turkey</t>
  </si>
  <si>
    <t>Ireland</t>
  </si>
  <si>
    <t>Canada</t>
  </si>
  <si>
    <t>OECD</t>
  </si>
  <si>
    <t>United Kingdom</t>
  </si>
  <si>
    <t>Denmark</t>
  </si>
  <si>
    <t>Norway</t>
  </si>
  <si>
    <t>Australia</t>
  </si>
  <si>
    <t>United States</t>
  </si>
  <si>
    <t>Switzerland</t>
  </si>
  <si>
    <t>Sweden</t>
  </si>
  <si>
    <t>Portugal</t>
  </si>
  <si>
    <t>New Zealand</t>
  </si>
  <si>
    <t>Japan</t>
  </si>
  <si>
    <t>Iceland</t>
  </si>
  <si>
    <t>Korea</t>
  </si>
  <si>
    <t>Mexico</t>
  </si>
  <si>
    <t>Effective</t>
  </si>
  <si>
    <t>Women</t>
  </si>
  <si>
    <t>Men</t>
  </si>
  <si>
    <t>Mexique</t>
  </si>
  <si>
    <t>Australie</t>
  </si>
  <si>
    <t>Autriche</t>
  </si>
  <si>
    <t>Belgique</t>
  </si>
  <si>
    <t>Rép. tchèque</t>
  </si>
  <si>
    <t>Danemark</t>
  </si>
  <si>
    <t>Finlande</t>
  </si>
  <si>
    <t>Allemagne</t>
  </si>
  <si>
    <t>Grèce</t>
  </si>
  <si>
    <t>Hongrie</t>
  </si>
  <si>
    <t>Islande</t>
  </si>
  <si>
    <t>Irlande</t>
  </si>
  <si>
    <t>Italie</t>
  </si>
  <si>
    <t>Japon</t>
  </si>
  <si>
    <t>Corée</t>
  </si>
  <si>
    <t>Pays-Bas</t>
  </si>
  <si>
    <t>Nlle-Zélande</t>
  </si>
  <si>
    <t>Norvège</t>
  </si>
  <si>
    <t>Pologne</t>
  </si>
  <si>
    <t>Rép. slovaque</t>
  </si>
  <si>
    <t>Espagne</t>
  </si>
  <si>
    <t>Suède</t>
  </si>
  <si>
    <t>Suisse</t>
  </si>
  <si>
    <t>Turquie</t>
  </si>
  <si>
    <t>Royaume-Uni</t>
  </si>
  <si>
    <t>Etats-Unis</t>
  </si>
  <si>
    <t>OCDE</t>
  </si>
  <si>
    <t>Men/Hommes</t>
  </si>
  <si>
    <t>Women/Femmes</t>
  </si>
  <si>
    <t>Effectif</t>
  </si>
  <si>
    <t>Chile</t>
  </si>
  <si>
    <t>Chili</t>
  </si>
  <si>
    <t>Estonia</t>
  </si>
  <si>
    <t>Estonie</t>
  </si>
  <si>
    <t>Israel</t>
  </si>
  <si>
    <t>Israël</t>
  </si>
  <si>
    <t>Slovenia</t>
  </si>
  <si>
    <t>La Slovenie</t>
  </si>
  <si>
    <t xml:space="preserve">Sort </t>
  </si>
  <si>
    <t>Year</t>
  </si>
  <si>
    <t>men</t>
  </si>
  <si>
    <t>women</t>
  </si>
  <si>
    <t xml:space="preserve">Note: Effective retirement age shown is for five year period 2009-14. The official pension age is shown for 2014 assuming labour market entry at age 20. 
</t>
  </si>
  <si>
    <t>Source: OECD</t>
  </si>
  <si>
    <t>Figure 7.8. Average effective age of labour-market exit and normal pensionable age in 2014</t>
  </si>
  <si>
    <t>Normal</t>
  </si>
  <si>
    <t>Pensions at a glance 2015 - © OECD 2015</t>
  </si>
  <si>
    <t>Chapter 7</t>
  </si>
  <si>
    <t>7.8. Average effective age of labour-market exit and normal pensionable age in 2014</t>
  </si>
  <si>
    <t>Version 1 - Last updated: 10-Nov-2015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</si>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</sst>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General_)"/>
    <numFmt numFmtId="176" formatCode="yyyy"/>
    <numFmt numFmtId="177" formatCode="mmm/yyyy"/>
    <numFmt numFmtId="178" formatCode="0.0000000000000"/>
    <numFmt numFmtId="179" formatCode="0.00000000000000"/>
    <numFmt numFmtId="180" formatCode="0.000000000000000"/>
    <numFmt numFmtId="181" formatCode="0.0000000000000000"/>
    <numFmt numFmtId="182" formatCode="0.000000000000"/>
    <numFmt numFmtId="183" formatCode="0.00000000000"/>
    <numFmt numFmtId="184" formatCode="0.0000"/>
    <numFmt numFmtId="185" formatCode="0.000"/>
  </numFmts>
  <fonts count="59">
    <font>
      <sz val="10"/>
      <color theme="1"/>
      <name val="Arial"/>
      <family val="2"/>
    </font>
    <font>
      <sz val="10"/>
      <color indexed="8"/>
      <name val="Arial"/>
      <family val="2"/>
    </font>
    <font>
      <sz val="11"/>
      <name val="Times New Roman"/>
      <family val="1"/>
    </font>
    <font>
      <sz val="10"/>
      <name val="Times New Roman"/>
      <family val="1"/>
    </font>
    <font>
      <b/>
      <sz val="10"/>
      <name val="Times New Roman"/>
      <family val="1"/>
    </font>
    <font>
      <b/>
      <sz val="11"/>
      <name val="Times New Roman"/>
      <family val="1"/>
    </font>
    <font>
      <sz val="9"/>
      <name val="Times"/>
      <family val="1"/>
    </font>
    <font>
      <sz val="1"/>
      <color indexed="8"/>
      <name val="Courier"/>
      <family val="3"/>
    </font>
    <font>
      <sz val="10"/>
      <name val="Arial"/>
      <family val="2"/>
    </font>
    <font>
      <sz val="8"/>
      <name val="Arial"/>
      <family val="2"/>
    </font>
    <font>
      <u val="single"/>
      <sz val="10"/>
      <name val="Times New Roman"/>
      <family val="1"/>
    </font>
    <font>
      <sz val="10"/>
      <color indexed="8"/>
      <name val="Times New Roman"/>
      <family val="1"/>
    </font>
    <font>
      <b/>
      <sz val="12"/>
      <name val="Arial"/>
      <family val="2"/>
    </font>
    <font>
      <sz val="6.25"/>
      <color indexed="8"/>
      <name val="Times New Roman"/>
      <family val="1"/>
    </font>
    <font>
      <sz val="9.2"/>
      <color indexed="8"/>
      <name val="Times New Roman"/>
      <family val="1"/>
    </font>
    <font>
      <sz val="8"/>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10"/>
      <name val="Times New Roman"/>
      <family val="1"/>
    </font>
    <font>
      <sz val="10"/>
      <color indexed="40"/>
      <name val="Times New Roman"/>
      <family val="1"/>
    </font>
    <font>
      <sz val="10"/>
      <color indexed="9"/>
      <name val="Times New Roman"/>
      <family val="1"/>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FF0000"/>
      <name val="Times New Roman"/>
      <family val="1"/>
    </font>
    <font>
      <sz val="10"/>
      <color rgb="FF00B0F0"/>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6" fillId="0" borderId="0">
      <alignment horizontal="right"/>
      <protection/>
    </xf>
    <xf numFmtId="173" fontId="6" fillId="0" borderId="0">
      <alignment horizontal="right" vertical="top"/>
      <protection/>
    </xf>
    <xf numFmtId="174" fontId="6" fillId="0" borderId="0">
      <alignment horizontal="right" vertical="top"/>
      <protection/>
    </xf>
    <xf numFmtId="3" fontId="6" fillId="0" borderId="0">
      <alignment horizontal="right"/>
      <protection/>
    </xf>
    <xf numFmtId="173" fontId="6" fillId="0" borderId="0">
      <alignment horizontal="right" vertical="top"/>
      <protection/>
    </xf>
    <xf numFmtId="0" fontId="7" fillId="0" borderId="0">
      <alignment/>
      <protection locked="0"/>
    </xf>
    <xf numFmtId="170" fontId="0" fillId="0" borderId="0" applyFont="0" applyFill="0" applyBorder="0" applyAlignment="0" applyProtection="0"/>
    <xf numFmtId="168" fontId="0" fillId="0" borderId="0" applyFont="0" applyFill="0" applyBorder="0" applyAlignment="0" applyProtection="0"/>
    <xf numFmtId="0" fontId="7" fillId="0" borderId="0">
      <alignment/>
      <protection locked="0"/>
    </xf>
    <xf numFmtId="0" fontId="7" fillId="0" borderId="0">
      <alignment/>
      <protection locked="0"/>
    </xf>
    <xf numFmtId="0" fontId="41" fillId="0" borderId="0" applyNumberFormat="0" applyFill="0" applyBorder="0" applyAlignment="0" applyProtection="0"/>
    <xf numFmtId="0" fontId="7" fillId="0" borderId="0">
      <alignment/>
      <protection locked="0"/>
    </xf>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8" fillId="0" borderId="0">
      <alignment/>
      <protection/>
    </xf>
    <xf numFmtId="0" fontId="8" fillId="0" borderId="0">
      <alignment/>
      <protection/>
    </xf>
    <xf numFmtId="0" fontId="9" fillId="0" borderId="0">
      <alignment/>
      <protection/>
    </xf>
    <xf numFmtId="0" fontId="50" fillId="0" borderId="0">
      <alignment/>
      <protection/>
    </xf>
    <xf numFmtId="0" fontId="3" fillId="0" borderId="0">
      <alignment/>
      <protection/>
    </xf>
    <xf numFmtId="1" fontId="6" fillId="0" borderId="0">
      <alignment horizontal="right" vertical="top"/>
      <protection/>
    </xf>
    <xf numFmtId="175" fontId="6" fillId="0" borderId="0">
      <alignment horizontal="right" vertical="top"/>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175" fontId="3" fillId="0" borderId="0" applyNumberFormat="0" applyBorder="0" applyAlignment="0">
      <protection/>
    </xf>
    <xf numFmtId="175" fontId="3" fillId="0" borderId="0" applyNumberFormat="0" applyBorder="0" applyAlignment="0">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 fontId="6" fillId="0" borderId="0">
      <alignment vertical="top" wrapText="1"/>
      <protection/>
    </xf>
    <xf numFmtId="0" fontId="8" fillId="0" borderId="0">
      <alignment/>
      <protection/>
    </xf>
  </cellStyleXfs>
  <cellXfs count="53">
    <xf numFmtId="0" fontId="0" fillId="0" borderId="0" xfId="0" applyAlignment="1">
      <alignment/>
    </xf>
    <xf numFmtId="0" fontId="3" fillId="33" borderId="0" xfId="65" applyFont="1" applyFill="1">
      <alignment/>
      <protection/>
    </xf>
    <xf numFmtId="0" fontId="3" fillId="33" borderId="0" xfId="65" applyFont="1" applyFill="1" applyBorder="1" applyAlignment="1">
      <alignment/>
      <protection/>
    </xf>
    <xf numFmtId="172" fontId="3" fillId="33" borderId="0" xfId="65" applyNumberFormat="1" applyFont="1" applyFill="1" applyBorder="1" applyAlignment="1">
      <alignment horizontal="center"/>
      <protection/>
    </xf>
    <xf numFmtId="1" fontId="3" fillId="33" borderId="0" xfId="65" applyNumberFormat="1" applyFont="1" applyFill="1" applyBorder="1" applyAlignment="1">
      <alignment/>
      <protection/>
    </xf>
    <xf numFmtId="172" fontId="3" fillId="33" borderId="0" xfId="65" applyNumberFormat="1" applyFont="1" applyFill="1" applyBorder="1" applyAlignment="1">
      <alignment/>
      <protection/>
    </xf>
    <xf numFmtId="0" fontId="3" fillId="33" borderId="10" xfId="65" applyFont="1" applyFill="1" applyBorder="1" applyAlignment="1">
      <alignment/>
      <protection/>
    </xf>
    <xf numFmtId="0" fontId="4" fillId="33" borderId="0" xfId="65" applyFont="1" applyFill="1" applyBorder="1" applyAlignment="1">
      <alignment/>
      <protection/>
    </xf>
    <xf numFmtId="172" fontId="4" fillId="33" borderId="0" xfId="65" applyNumberFormat="1" applyFont="1" applyFill="1" applyBorder="1" applyAlignment="1">
      <alignment horizontal="center"/>
      <protection/>
    </xf>
    <xf numFmtId="172" fontId="4" fillId="33" borderId="0" xfId="65" applyNumberFormat="1" applyFont="1" applyFill="1" applyBorder="1" applyAlignment="1">
      <alignment/>
      <protection/>
    </xf>
    <xf numFmtId="0" fontId="4" fillId="33" borderId="10" xfId="65" applyFont="1" applyFill="1" applyBorder="1" applyAlignment="1">
      <alignment/>
      <protection/>
    </xf>
    <xf numFmtId="0" fontId="3" fillId="33" borderId="0" xfId="65" applyFont="1" applyFill="1" applyBorder="1">
      <alignment/>
      <protection/>
    </xf>
    <xf numFmtId="0" fontId="3" fillId="33" borderId="11" xfId="65" applyFont="1" applyFill="1" applyBorder="1" applyAlignment="1">
      <alignment horizontal="center"/>
      <protection/>
    </xf>
    <xf numFmtId="0" fontId="3" fillId="33" borderId="10" xfId="65" applyFont="1" applyFill="1" applyBorder="1">
      <alignment/>
      <protection/>
    </xf>
    <xf numFmtId="0" fontId="3" fillId="33" borderId="0" xfId="65" applyFont="1" applyFill="1" applyAlignment="1">
      <alignment horizontal="left"/>
      <protection/>
    </xf>
    <xf numFmtId="0" fontId="3" fillId="33" borderId="0" xfId="70" applyFont="1" applyFill="1">
      <alignment/>
      <protection/>
    </xf>
    <xf numFmtId="0" fontId="4" fillId="33" borderId="0" xfId="70" applyFont="1" applyFill="1" applyAlignment="1">
      <alignment/>
      <protection/>
    </xf>
    <xf numFmtId="0" fontId="3" fillId="33" borderId="0" xfId="70" applyFont="1" applyFill="1" applyAlignment="1">
      <alignment horizontal="center"/>
      <protection/>
    </xf>
    <xf numFmtId="0" fontId="4" fillId="33" borderId="0" xfId="70" applyFont="1" applyFill="1" applyAlignment="1">
      <alignment horizontal="center"/>
      <protection/>
    </xf>
    <xf numFmtId="0" fontId="3" fillId="33" borderId="0" xfId="65" applyFont="1" applyFill="1" applyBorder="1" applyAlignment="1">
      <alignment horizontal="center"/>
      <protection/>
    </xf>
    <xf numFmtId="0" fontId="0" fillId="33" borderId="0" xfId="0" applyFill="1" applyAlignment="1">
      <alignment/>
    </xf>
    <xf numFmtId="0" fontId="3" fillId="33" borderId="0" xfId="65" applyFont="1" applyFill="1" applyBorder="1" applyAlignment="1">
      <alignment horizontal="left"/>
      <protection/>
    </xf>
    <xf numFmtId="0" fontId="4" fillId="33" borderId="0" xfId="65" applyFont="1" applyFill="1" applyBorder="1">
      <alignment/>
      <protection/>
    </xf>
    <xf numFmtId="0" fontId="4" fillId="33" borderId="10" xfId="65" applyFont="1" applyFill="1" applyBorder="1">
      <alignment/>
      <protection/>
    </xf>
    <xf numFmtId="0" fontId="0" fillId="33" borderId="0" xfId="0" applyFill="1" applyBorder="1" applyAlignment="1">
      <alignment/>
    </xf>
    <xf numFmtId="172" fontId="0" fillId="33" borderId="0" xfId="0" applyNumberFormat="1" applyFill="1" applyAlignment="1">
      <alignment/>
    </xf>
    <xf numFmtId="172" fontId="3" fillId="33" borderId="0" xfId="65" applyNumberFormat="1" applyFont="1" applyFill="1">
      <alignment/>
      <protection/>
    </xf>
    <xf numFmtId="172" fontId="55" fillId="33" borderId="0" xfId="65" applyNumberFormat="1" applyFont="1" applyFill="1">
      <alignment/>
      <protection/>
    </xf>
    <xf numFmtId="172" fontId="56" fillId="33" borderId="0" xfId="65" applyNumberFormat="1" applyFont="1" applyFill="1">
      <alignment/>
      <protection/>
    </xf>
    <xf numFmtId="172" fontId="3" fillId="0" borderId="0" xfId="65" applyNumberFormat="1" applyFont="1" applyFill="1" applyBorder="1" applyAlignment="1">
      <alignment/>
      <protection/>
    </xf>
    <xf numFmtId="0" fontId="10" fillId="33" borderId="0" xfId="65" applyFont="1" applyFill="1">
      <alignment/>
      <protection/>
    </xf>
    <xf numFmtId="0" fontId="55" fillId="33" borderId="0" xfId="65" applyFont="1" applyFill="1">
      <alignment/>
      <protection/>
    </xf>
    <xf numFmtId="0" fontId="57" fillId="33" borderId="0" xfId="65" applyFont="1" applyFill="1">
      <alignment/>
      <protection/>
    </xf>
    <xf numFmtId="172" fontId="57" fillId="33" borderId="0" xfId="65" applyNumberFormat="1" applyFont="1" applyFill="1" applyBorder="1" applyAlignment="1">
      <alignment/>
      <protection/>
    </xf>
    <xf numFmtId="0" fontId="57" fillId="33" borderId="10" xfId="65" applyFont="1" applyFill="1" applyBorder="1" applyAlignment="1">
      <alignment/>
      <protection/>
    </xf>
    <xf numFmtId="172" fontId="57" fillId="33" borderId="0" xfId="65" applyNumberFormat="1" applyFont="1" applyFill="1" applyBorder="1" applyAlignment="1">
      <alignment horizontal="center"/>
      <protection/>
    </xf>
    <xf numFmtId="1" fontId="0" fillId="33" borderId="0" xfId="0" applyNumberFormat="1" applyFill="1" applyAlignment="1">
      <alignment/>
    </xf>
    <xf numFmtId="0" fontId="58" fillId="33" borderId="0" xfId="65" applyFont="1" applyFill="1" applyAlignment="1">
      <alignment horizontal="center"/>
      <protection/>
    </xf>
    <xf numFmtId="0" fontId="58" fillId="33" borderId="0" xfId="65" applyFont="1" applyFill="1">
      <alignment/>
      <protection/>
    </xf>
    <xf numFmtId="172" fontId="58" fillId="33" borderId="0" xfId="65" applyNumberFormat="1" applyFont="1" applyFill="1">
      <alignment/>
      <protection/>
    </xf>
    <xf numFmtId="1" fontId="58" fillId="33" borderId="0" xfId="65" applyNumberFormat="1" applyFont="1" applyFill="1">
      <alignment/>
      <protection/>
    </xf>
    <xf numFmtId="0" fontId="3" fillId="33" borderId="0" xfId="65" applyFont="1" applyFill="1" applyAlignment="1">
      <alignment horizontal="left" vertical="top" wrapText="1"/>
      <protection/>
    </xf>
    <xf numFmtId="0" fontId="2" fillId="33" borderId="0" xfId="65" applyFont="1" applyFill="1" applyBorder="1" applyAlignment="1">
      <alignment horizontal="center"/>
      <protection/>
    </xf>
    <xf numFmtId="0" fontId="2" fillId="33" borderId="0" xfId="65" applyFill="1" applyAlignment="1">
      <alignment horizontal="center"/>
      <protection/>
    </xf>
    <xf numFmtId="0" fontId="3" fillId="33" borderId="0" xfId="65" applyFont="1" applyFill="1" applyBorder="1" applyAlignment="1">
      <alignment horizontal="center"/>
      <protection/>
    </xf>
    <xf numFmtId="0" fontId="2" fillId="33" borderId="0" xfId="65" applyFont="1" applyFill="1" applyAlignment="1">
      <alignment horizontal="center"/>
      <protection/>
    </xf>
    <xf numFmtId="0" fontId="5" fillId="33" borderId="0" xfId="65" applyFont="1" applyFill="1" applyBorder="1" applyAlignment="1">
      <alignment horizontal="center"/>
      <protection/>
    </xf>
    <xf numFmtId="0" fontId="5" fillId="33" borderId="0" xfId="65" applyFont="1" applyFill="1" applyAlignment="1">
      <alignment horizontal="center"/>
      <protection/>
    </xf>
    <xf numFmtId="0" fontId="12" fillId="33" borderId="0" xfId="70" applyFont="1" applyFill="1" applyAlignment="1">
      <alignment horizontal="center"/>
      <protection/>
    </xf>
    <xf numFmtId="0" fontId="4" fillId="33" borderId="0" xfId="70" applyFont="1" applyFill="1" applyAlignment="1">
      <alignment horizontal="center"/>
      <protection/>
    </xf>
    <xf numFmtId="0" fontId="8" fillId="33" borderId="0" xfId="65" applyFont="1" applyFill="1" applyAlignment="1">
      <alignment/>
      <protection/>
    </xf>
    <xf numFmtId="0" fontId="46" fillId="33" borderId="0" xfId="61" applyFill="1" applyAlignment="1">
      <alignment/>
    </xf>
    <xf numFmtId="0" fontId="0" fillId="33" borderId="0" xfId="0" applyFont="1" applyFill="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1)" xfId="45"/>
    <cellStyle name="Comma(3)" xfId="46"/>
    <cellStyle name="Comma[0]" xfId="47"/>
    <cellStyle name="Comma[1]" xfId="48"/>
    <cellStyle name="Comma0" xfId="49"/>
    <cellStyle name="Currency" xfId="50"/>
    <cellStyle name="Currency [0]" xfId="51"/>
    <cellStyle name="Currency0" xfId="52"/>
    <cellStyle name="Date" xfId="53"/>
    <cellStyle name="Explanatory Text" xfId="54"/>
    <cellStyle name="Fixed"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2 3" xfId="67"/>
    <cellStyle name="Normal 3" xfId="68"/>
    <cellStyle name="Normal 4" xfId="69"/>
    <cellStyle name="Normal_Book4" xfId="70"/>
    <cellStyle name="Normal-droit" xfId="71"/>
    <cellStyle name="Normal-droite" xfId="72"/>
    <cellStyle name="Note" xfId="73"/>
    <cellStyle name="Output" xfId="74"/>
    <cellStyle name="Percent" xfId="75"/>
    <cellStyle name="Percent 2" xfId="76"/>
    <cellStyle name="Snorm" xfId="77"/>
    <cellStyle name="socxn" xfId="78"/>
    <cellStyle name="Title" xfId="79"/>
    <cellStyle name="Total" xfId="80"/>
    <cellStyle name="Warning Text" xfId="81"/>
    <cellStyle name="Wrapped" xfId="82"/>
    <cellStyle name="標準_SOCX_JPN97"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05"/>
          <c:w val="0.98725"/>
          <c:h val="0.98975"/>
        </c:manualLayout>
      </c:layout>
      <c:barChart>
        <c:barDir val="bar"/>
        <c:grouping val="clustered"/>
        <c:varyColors val="0"/>
        <c:ser>
          <c:idx val="0"/>
          <c:order val="0"/>
          <c:tx>
            <c:strRef>
              <c:f>Data!$D$9</c:f>
              <c:strCache>
                <c:ptCount val="1"/>
                <c:pt idx="0">
                  <c:v>Effective</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D9D9D9"/>
              </a:solidFill>
              <a:ln w="12700">
                <a:solidFill>
                  <a:srgbClr val="000000"/>
                </a:solidFill>
              </a:ln>
            </c:spPr>
          </c:dPt>
          <c:dPt>
            <c:idx val="15"/>
            <c:invertIfNegative val="1"/>
            <c:spPr>
              <a:solidFill>
                <a:srgbClr val="000000"/>
              </a:solidFill>
              <a:ln w="12700">
                <a:solidFill>
                  <a:srgbClr val="000000"/>
                </a:solidFill>
              </a:ln>
            </c:spPr>
          </c:dPt>
          <c:cat>
            <c:strRef>
              <c:f>Data!$A$11:$A$45</c:f>
              <c:strCache>
                <c:ptCount val="35"/>
                <c:pt idx="0">
                  <c:v>Korea</c:v>
                </c:pt>
                <c:pt idx="1">
                  <c:v>Mexico</c:v>
                </c:pt>
                <c:pt idx="2">
                  <c:v>Iceland</c:v>
                </c:pt>
                <c:pt idx="3">
                  <c:v>Japan</c:v>
                </c:pt>
                <c:pt idx="4">
                  <c:v>Chile</c:v>
                </c:pt>
                <c:pt idx="5">
                  <c:v>Israel</c:v>
                </c:pt>
                <c:pt idx="6">
                  <c:v>New Zealand</c:v>
                </c:pt>
                <c:pt idx="7">
                  <c:v>Portugal</c:v>
                </c:pt>
                <c:pt idx="8">
                  <c:v>Switzerland</c:v>
                </c:pt>
                <c:pt idx="9">
                  <c:v>United States</c:v>
                </c:pt>
                <c:pt idx="10">
                  <c:v>Ireland</c:v>
                </c:pt>
                <c:pt idx="11">
                  <c:v>Australia</c:v>
                </c:pt>
                <c:pt idx="12">
                  <c:v>Sweden</c:v>
                </c:pt>
                <c:pt idx="13">
                  <c:v>Norway</c:v>
                </c:pt>
                <c:pt idx="14">
                  <c:v>Turkey</c:v>
                </c:pt>
                <c:pt idx="15">
                  <c:v>OECD</c:v>
                </c:pt>
                <c:pt idx="16">
                  <c:v>Canada</c:v>
                </c:pt>
                <c:pt idx="17">
                  <c:v>United Kingdom</c:v>
                </c:pt>
                <c:pt idx="18">
                  <c:v>Estonia</c:v>
                </c:pt>
                <c:pt idx="19">
                  <c:v>Czech Republic</c:v>
                </c:pt>
                <c:pt idx="20">
                  <c:v>Denmark</c:v>
                </c:pt>
                <c:pt idx="21">
                  <c:v>Netherlands</c:v>
                </c:pt>
                <c:pt idx="22">
                  <c:v>Germany</c:v>
                </c:pt>
                <c:pt idx="23">
                  <c:v>Hungary</c:v>
                </c:pt>
                <c:pt idx="24">
                  <c:v>Slovenia</c:v>
                </c:pt>
                <c:pt idx="25">
                  <c:v>Austria</c:v>
                </c:pt>
                <c:pt idx="26">
                  <c:v>Spain</c:v>
                </c:pt>
                <c:pt idx="27">
                  <c:v>Poland</c:v>
                </c:pt>
                <c:pt idx="28">
                  <c:v>Luxembourg</c:v>
                </c:pt>
                <c:pt idx="29">
                  <c:v>Finland</c:v>
                </c:pt>
                <c:pt idx="30">
                  <c:v>Italy</c:v>
                </c:pt>
                <c:pt idx="31">
                  <c:v>Greece</c:v>
                </c:pt>
                <c:pt idx="32">
                  <c:v>Slovak Republic</c:v>
                </c:pt>
                <c:pt idx="33">
                  <c:v>Belgium</c:v>
                </c:pt>
                <c:pt idx="34">
                  <c:v>France</c:v>
                </c:pt>
              </c:strCache>
            </c:strRef>
          </c:cat>
          <c:val>
            <c:numRef>
              <c:f>Data!$D$11:$D$45</c:f>
              <c:numCache>
                <c:ptCount val="35"/>
                <c:pt idx="0">
                  <c:v>70.63805416145256</c:v>
                </c:pt>
                <c:pt idx="1">
                  <c:v>68.13778717503799</c:v>
                </c:pt>
                <c:pt idx="2">
                  <c:v>68.04175422079874</c:v>
                </c:pt>
                <c:pt idx="3">
                  <c:v>67.60956858812591</c:v>
                </c:pt>
                <c:pt idx="4">
                  <c:v>67.0296308878008</c:v>
                </c:pt>
                <c:pt idx="5">
                  <c:v>66.39320899363773</c:v>
                </c:pt>
                <c:pt idx="6">
                  <c:v>66.96236729994183</c:v>
                </c:pt>
                <c:pt idx="7">
                  <c:v>66.18360311346733</c:v>
                </c:pt>
                <c:pt idx="8">
                  <c:v>64.49701389109507</c:v>
                </c:pt>
                <c:pt idx="9">
                  <c:v>64.69461819687581</c:v>
                </c:pt>
                <c:pt idx="10">
                  <c:v>62.60375335800594</c:v>
                </c:pt>
                <c:pt idx="11">
                  <c:v>63.006123105320746</c:v>
                </c:pt>
                <c:pt idx="12">
                  <c:v>64.21418098656989</c:v>
                </c:pt>
                <c:pt idx="13">
                  <c:v>64.2939003809855</c:v>
                </c:pt>
                <c:pt idx="14">
                  <c:v>64.3116109349836</c:v>
                </c:pt>
                <c:pt idx="15">
                  <c:v>63.1</c:v>
                </c:pt>
                <c:pt idx="16">
                  <c:v>62.42482141029954</c:v>
                </c:pt>
                <c:pt idx="17">
                  <c:v>62.40241788532325</c:v>
                </c:pt>
                <c:pt idx="18">
                  <c:v>62.918366403663676</c:v>
                </c:pt>
                <c:pt idx="19">
                  <c:v>60.52829781800172</c:v>
                </c:pt>
                <c:pt idx="20">
                  <c:v>60.621220360327875</c:v>
                </c:pt>
                <c:pt idx="21">
                  <c:v>61.85269389791285</c:v>
                </c:pt>
                <c:pt idx="22">
                  <c:v>62.67565955085103</c:v>
                </c:pt>
                <c:pt idx="23">
                  <c:v>60.073793759985776</c:v>
                </c:pt>
                <c:pt idx="24">
                  <c:v>59.51326448769622</c:v>
                </c:pt>
                <c:pt idx="25">
                  <c:v>60.172589214510595</c:v>
                </c:pt>
                <c:pt idx="26">
                  <c:v>63.089361362959735</c:v>
                </c:pt>
                <c:pt idx="27">
                  <c:v>59.53038153073106</c:v>
                </c:pt>
                <c:pt idx="28">
                  <c:v>60.75315220998599</c:v>
                </c:pt>
                <c:pt idx="29">
                  <c:v>62.34449755817068</c:v>
                </c:pt>
                <c:pt idx="30">
                  <c:v>61.11929646858552</c:v>
                </c:pt>
                <c:pt idx="31">
                  <c:v>60.020285624017134</c:v>
                </c:pt>
                <c:pt idx="32">
                  <c:v>58.17198036301566</c:v>
                </c:pt>
                <c:pt idx="33">
                  <c:v>59.33789446595341</c:v>
                </c:pt>
                <c:pt idx="34">
                  <c:v>59.83214288388667</c:v>
                </c:pt>
              </c:numCache>
            </c:numRef>
          </c:val>
        </c:ser>
        <c:overlap val="100"/>
        <c:gapWidth val="50"/>
        <c:axId val="51871717"/>
        <c:axId val="64192270"/>
      </c:barChart>
      <c:scatterChart>
        <c:scatterStyle val="lineMarker"/>
        <c:varyColors val="0"/>
        <c:ser>
          <c:idx val="1"/>
          <c:order val="1"/>
          <c:tx>
            <c:strRef>
              <c:f>Data!$E$9</c:f>
              <c:strCache>
                <c:ptCount val="1"/>
                <c:pt idx="0">
                  <c:v>Normal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Data!$E$11:$E$45</c:f>
              <c:numCache>
                <c:ptCount val="35"/>
                <c:pt idx="0">
                  <c:v>61</c:v>
                </c:pt>
                <c:pt idx="1">
                  <c:v>65</c:v>
                </c:pt>
                <c:pt idx="2">
                  <c:v>67</c:v>
                </c:pt>
                <c:pt idx="3">
                  <c:v>65</c:v>
                </c:pt>
                <c:pt idx="4">
                  <c:v>60</c:v>
                </c:pt>
                <c:pt idx="5">
                  <c:v>62</c:v>
                </c:pt>
                <c:pt idx="6">
                  <c:v>65</c:v>
                </c:pt>
                <c:pt idx="7">
                  <c:v>66</c:v>
                </c:pt>
                <c:pt idx="8">
                  <c:v>64</c:v>
                </c:pt>
                <c:pt idx="9">
                  <c:v>66</c:v>
                </c:pt>
                <c:pt idx="10">
                  <c:v>66</c:v>
                </c:pt>
                <c:pt idx="11">
                  <c:v>65</c:v>
                </c:pt>
                <c:pt idx="12">
                  <c:v>65</c:v>
                </c:pt>
                <c:pt idx="13">
                  <c:v>67</c:v>
                </c:pt>
                <c:pt idx="14">
                  <c:v>58</c:v>
                </c:pt>
                <c:pt idx="15">
                  <c:v>63.052450980392166</c:v>
                </c:pt>
                <c:pt idx="16">
                  <c:v>65</c:v>
                </c:pt>
                <c:pt idx="17">
                  <c:v>62.5</c:v>
                </c:pt>
                <c:pt idx="18">
                  <c:v>62</c:v>
                </c:pt>
                <c:pt idx="19">
                  <c:v>61.333333333333336</c:v>
                </c:pt>
                <c:pt idx="20">
                  <c:v>65</c:v>
                </c:pt>
                <c:pt idx="21">
                  <c:v>65.2</c:v>
                </c:pt>
                <c:pt idx="22">
                  <c:v>65</c:v>
                </c:pt>
                <c:pt idx="23">
                  <c:v>60</c:v>
                </c:pt>
                <c:pt idx="24">
                  <c:v>58.3</c:v>
                </c:pt>
                <c:pt idx="25">
                  <c:v>60</c:v>
                </c:pt>
                <c:pt idx="26">
                  <c:v>65</c:v>
                </c:pt>
                <c:pt idx="27">
                  <c:v>60.25</c:v>
                </c:pt>
                <c:pt idx="28">
                  <c:v>60</c:v>
                </c:pt>
                <c:pt idx="29">
                  <c:v>65</c:v>
                </c:pt>
                <c:pt idx="30">
                  <c:v>62</c:v>
                </c:pt>
                <c:pt idx="31">
                  <c:v>62</c:v>
                </c:pt>
                <c:pt idx="32">
                  <c:v>62</c:v>
                </c:pt>
                <c:pt idx="33">
                  <c:v>60</c:v>
                </c:pt>
                <c:pt idx="34">
                  <c:v>61.2</c:v>
                </c:pt>
              </c:numCache>
            </c:numRef>
          </c:xVal>
          <c:yVal>
            <c:numRef>
              <c:f>Data!$F$11:$F$45</c:f>
              <c:numCache>
                <c:ptCount val="35"/>
                <c:pt idx="0">
                  <c:v>30.6</c:v>
                </c:pt>
                <c:pt idx="1">
                  <c:v>29.700000000000003</c:v>
                </c:pt>
                <c:pt idx="2">
                  <c:v>28.811764705882357</c:v>
                </c:pt>
                <c:pt idx="3">
                  <c:v>27.92352941176471</c:v>
                </c:pt>
                <c:pt idx="4">
                  <c:v>27.035294117647066</c:v>
                </c:pt>
                <c:pt idx="5">
                  <c:v>26.14705882352942</c:v>
                </c:pt>
                <c:pt idx="6">
                  <c:v>25.258823529411774</c:v>
                </c:pt>
                <c:pt idx="7">
                  <c:v>24.37058823529413</c:v>
                </c:pt>
                <c:pt idx="8">
                  <c:v>23.482352941176483</c:v>
                </c:pt>
                <c:pt idx="9">
                  <c:v>22.594117647058837</c:v>
                </c:pt>
                <c:pt idx="10">
                  <c:v>21.70588235294119</c:v>
                </c:pt>
                <c:pt idx="11">
                  <c:v>20.817647058823546</c:v>
                </c:pt>
                <c:pt idx="12">
                  <c:v>19.9294117647059</c:v>
                </c:pt>
                <c:pt idx="13">
                  <c:v>19.041176470588255</c:v>
                </c:pt>
                <c:pt idx="14">
                  <c:v>18.15294117647061</c:v>
                </c:pt>
                <c:pt idx="15">
                  <c:v>17.264705882352963</c:v>
                </c:pt>
                <c:pt idx="16">
                  <c:v>16.376470588235318</c:v>
                </c:pt>
                <c:pt idx="17">
                  <c:v>15.48823529411767</c:v>
                </c:pt>
                <c:pt idx="18">
                  <c:v>14.600000000000023</c:v>
                </c:pt>
                <c:pt idx="19">
                  <c:v>13.711764705882375</c:v>
                </c:pt>
                <c:pt idx="20">
                  <c:v>12.823529411764728</c:v>
                </c:pt>
                <c:pt idx="21">
                  <c:v>11.93529411764708</c:v>
                </c:pt>
                <c:pt idx="22">
                  <c:v>11.047058823529433</c:v>
                </c:pt>
                <c:pt idx="23">
                  <c:v>10.158823529411785</c:v>
                </c:pt>
                <c:pt idx="24">
                  <c:v>9.270588235294138</c:v>
                </c:pt>
                <c:pt idx="25">
                  <c:v>8.38235294117649</c:v>
                </c:pt>
                <c:pt idx="26">
                  <c:v>7.494117647058843</c:v>
                </c:pt>
                <c:pt idx="27">
                  <c:v>6.605882352941196</c:v>
                </c:pt>
                <c:pt idx="28">
                  <c:v>5.717647058823548</c:v>
                </c:pt>
                <c:pt idx="29">
                  <c:v>4.829411764705901</c:v>
                </c:pt>
                <c:pt idx="30">
                  <c:v>3.9411764705882537</c:v>
                </c:pt>
                <c:pt idx="31">
                  <c:v>3.0529411764706067</c:v>
                </c:pt>
                <c:pt idx="32">
                  <c:v>2.1647058823529597</c:v>
                </c:pt>
                <c:pt idx="33">
                  <c:v>1.2764705882353127</c:v>
                </c:pt>
                <c:pt idx="34">
                  <c:v>0.38823529411766566</c:v>
                </c:pt>
              </c:numCache>
            </c:numRef>
          </c:yVal>
          <c:smooth val="0"/>
        </c:ser>
        <c:axId val="40859519"/>
        <c:axId val="32191352"/>
      </c:scatterChart>
      <c:catAx>
        <c:axId val="51871717"/>
        <c:scaling>
          <c:orientation val="maxMin"/>
        </c:scaling>
        <c:axPos val="l"/>
        <c:delete val="0"/>
        <c:numFmt formatCode="General" sourceLinked="1"/>
        <c:majorTickMark val="none"/>
        <c:minorTickMark val="none"/>
        <c:tickLblPos val="none"/>
        <c:spPr>
          <a:ln w="3175">
            <a:noFill/>
          </a:ln>
        </c:spPr>
        <c:crossAx val="64192270"/>
        <c:crosses val="autoZero"/>
        <c:auto val="1"/>
        <c:lblOffset val="100"/>
        <c:tickLblSkip val="1"/>
        <c:noMultiLvlLbl val="0"/>
      </c:catAx>
      <c:valAx>
        <c:axId val="64192270"/>
        <c:scaling>
          <c:orientation val="minMax"/>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1871717"/>
        <c:crosses val="max"/>
        <c:crossBetween val="between"/>
        <c:dispUnits/>
        <c:majorUnit val="5"/>
        <c:minorUnit val="1"/>
      </c:valAx>
      <c:valAx>
        <c:axId val="40859519"/>
        <c:scaling>
          <c:orientation val="minMax"/>
        </c:scaling>
        <c:axPos val="b"/>
        <c:delete val="1"/>
        <c:majorTickMark val="out"/>
        <c:minorTickMark val="none"/>
        <c:tickLblPos val="nextTo"/>
        <c:crossAx val="32191352"/>
        <c:crosses val="max"/>
        <c:crossBetween val="midCat"/>
        <c:dispUnits/>
      </c:valAx>
      <c:valAx>
        <c:axId val="32191352"/>
        <c:scaling>
          <c:orientation val="minMax"/>
          <c:max val="31"/>
          <c:min val="0"/>
        </c:scaling>
        <c:axPos val="l"/>
        <c:delete val="0"/>
        <c:numFmt formatCode="General" sourceLinked="1"/>
        <c:majorTickMark val="none"/>
        <c:minorTickMark val="none"/>
        <c:tickLblPos val="none"/>
        <c:spPr>
          <a:ln w="3175">
            <a:noFill/>
          </a:ln>
        </c:spPr>
        <c:crossAx val="40859519"/>
        <c:crosses val="max"/>
        <c:crossBetween val="midCat"/>
        <c:dispUnits/>
      </c:valAx>
      <c:spPr>
        <a:noFill/>
        <a:ln>
          <a:noFill/>
        </a:ln>
      </c:spPr>
    </c:plotArea>
    <c:legend>
      <c:legendPos val="r"/>
      <c:layout>
        <c:manualLayout>
          <c:xMode val="edge"/>
          <c:yMode val="edge"/>
          <c:x val="0.79175"/>
          <c:y val="0.01225"/>
          <c:w val="0.184"/>
          <c:h val="0.104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6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05"/>
          <c:w val="0.98825"/>
          <c:h val="0.9895"/>
        </c:manualLayout>
      </c:layout>
      <c:barChart>
        <c:barDir val="bar"/>
        <c:grouping val="clustered"/>
        <c:varyColors val="0"/>
        <c:ser>
          <c:idx val="0"/>
          <c:order val="0"/>
          <c:tx>
            <c:strRef>
              <c:f>Data!$B$9</c:f>
              <c:strCache>
                <c:ptCount val="1"/>
                <c:pt idx="0">
                  <c:v>Effective</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D9D9D9"/>
              </a:solidFill>
              <a:ln w="12700">
                <a:solidFill>
                  <a:srgbClr val="000000"/>
                </a:solidFill>
              </a:ln>
            </c:spPr>
          </c:dPt>
          <c:dPt>
            <c:idx val="15"/>
            <c:invertIfNegative val="1"/>
            <c:spPr>
              <a:solidFill>
                <a:srgbClr val="000000"/>
              </a:solidFill>
              <a:ln w="12700">
                <a:solidFill>
                  <a:srgbClr val="000000"/>
                </a:solidFill>
              </a:ln>
            </c:spPr>
          </c:dPt>
          <c:cat>
            <c:strRef>
              <c:f>Data!$A$11:$A$45</c:f>
              <c:strCache>
                <c:ptCount val="35"/>
                <c:pt idx="0">
                  <c:v>Korea</c:v>
                </c:pt>
                <c:pt idx="1">
                  <c:v>Mexico</c:v>
                </c:pt>
                <c:pt idx="2">
                  <c:v>Iceland</c:v>
                </c:pt>
                <c:pt idx="3">
                  <c:v>Japan</c:v>
                </c:pt>
                <c:pt idx="4">
                  <c:v>Chile</c:v>
                </c:pt>
                <c:pt idx="5">
                  <c:v>Israel</c:v>
                </c:pt>
                <c:pt idx="6">
                  <c:v>New Zealand</c:v>
                </c:pt>
                <c:pt idx="7">
                  <c:v>Portugal</c:v>
                </c:pt>
                <c:pt idx="8">
                  <c:v>Switzerland</c:v>
                </c:pt>
                <c:pt idx="9">
                  <c:v>United States</c:v>
                </c:pt>
                <c:pt idx="10">
                  <c:v>Ireland</c:v>
                </c:pt>
                <c:pt idx="11">
                  <c:v>Australia</c:v>
                </c:pt>
                <c:pt idx="12">
                  <c:v>Sweden</c:v>
                </c:pt>
                <c:pt idx="13">
                  <c:v>Norway</c:v>
                </c:pt>
                <c:pt idx="14">
                  <c:v>Turkey</c:v>
                </c:pt>
                <c:pt idx="15">
                  <c:v>OECD</c:v>
                </c:pt>
                <c:pt idx="16">
                  <c:v>Canada</c:v>
                </c:pt>
                <c:pt idx="17">
                  <c:v>United Kingdom</c:v>
                </c:pt>
                <c:pt idx="18">
                  <c:v>Estonia</c:v>
                </c:pt>
                <c:pt idx="19">
                  <c:v>Czech Republic</c:v>
                </c:pt>
                <c:pt idx="20">
                  <c:v>Denmark</c:v>
                </c:pt>
                <c:pt idx="21">
                  <c:v>Netherlands</c:v>
                </c:pt>
                <c:pt idx="22">
                  <c:v>Germany</c:v>
                </c:pt>
                <c:pt idx="23">
                  <c:v>Hungary</c:v>
                </c:pt>
                <c:pt idx="24">
                  <c:v>Slovenia</c:v>
                </c:pt>
                <c:pt idx="25">
                  <c:v>Austria</c:v>
                </c:pt>
                <c:pt idx="26">
                  <c:v>Spain</c:v>
                </c:pt>
                <c:pt idx="27">
                  <c:v>Poland</c:v>
                </c:pt>
                <c:pt idx="28">
                  <c:v>Luxembourg</c:v>
                </c:pt>
                <c:pt idx="29">
                  <c:v>Finland</c:v>
                </c:pt>
                <c:pt idx="30">
                  <c:v>Italy</c:v>
                </c:pt>
                <c:pt idx="31">
                  <c:v>Greece</c:v>
                </c:pt>
                <c:pt idx="32">
                  <c:v>Slovak Republic</c:v>
                </c:pt>
                <c:pt idx="33">
                  <c:v>Belgium</c:v>
                </c:pt>
                <c:pt idx="34">
                  <c:v>France</c:v>
                </c:pt>
              </c:strCache>
            </c:strRef>
          </c:cat>
          <c:val>
            <c:numRef>
              <c:f>Data!$B$11:$B$45</c:f>
              <c:numCache>
                <c:ptCount val="35"/>
                <c:pt idx="0">
                  <c:v>72.90272606221278</c:v>
                </c:pt>
                <c:pt idx="1">
                  <c:v>72.0413620201672</c:v>
                </c:pt>
                <c:pt idx="2">
                  <c:v>69.41407670892244</c:v>
                </c:pt>
                <c:pt idx="3">
                  <c:v>69.2857543911325</c:v>
                </c:pt>
                <c:pt idx="4">
                  <c:v>68.40220415829798</c:v>
                </c:pt>
                <c:pt idx="5">
                  <c:v>67.8268202038002</c:v>
                </c:pt>
                <c:pt idx="6">
                  <c:v>67.23729734353653</c:v>
                </c:pt>
                <c:pt idx="7">
                  <c:v>67.01708394837796</c:v>
                </c:pt>
                <c:pt idx="8">
                  <c:v>66.26345657944577</c:v>
                </c:pt>
                <c:pt idx="9">
                  <c:v>65.86758968361295</c:v>
                </c:pt>
                <c:pt idx="10">
                  <c:v>65.37466312611875</c:v>
                </c:pt>
                <c:pt idx="11">
                  <c:v>65.34943510915359</c:v>
                </c:pt>
                <c:pt idx="12">
                  <c:v>65.1884309215589</c:v>
                </c:pt>
                <c:pt idx="13">
                  <c:v>65.17178155006418</c:v>
                </c:pt>
                <c:pt idx="14">
                  <c:v>65.16955875605078</c:v>
                </c:pt>
                <c:pt idx="15">
                  <c:v>64.6</c:v>
                </c:pt>
                <c:pt idx="16">
                  <c:v>64.49091953811224</c:v>
                </c:pt>
                <c:pt idx="17">
                  <c:v>64.12606384976479</c:v>
                </c:pt>
                <c:pt idx="18">
                  <c:v>63.66878692893683</c:v>
                </c:pt>
                <c:pt idx="19">
                  <c:v>63.34048405893328</c:v>
                </c:pt>
                <c:pt idx="20">
                  <c:v>62.974207892230304</c:v>
                </c:pt>
                <c:pt idx="21">
                  <c:v>62.88982092308916</c:v>
                </c:pt>
                <c:pt idx="22">
                  <c:v>62.71867655931549</c:v>
                </c:pt>
                <c:pt idx="23">
                  <c:v>62.600249033583275</c:v>
                </c:pt>
                <c:pt idx="24">
                  <c:v>62.337215324652455</c:v>
                </c:pt>
                <c:pt idx="25">
                  <c:v>62.24582927457021</c:v>
                </c:pt>
                <c:pt idx="26">
                  <c:v>62.21904782948378</c:v>
                </c:pt>
                <c:pt idx="27">
                  <c:v>62.08949757982036</c:v>
                </c:pt>
                <c:pt idx="28">
                  <c:v>61.89063660399086</c:v>
                </c:pt>
                <c:pt idx="29">
                  <c:v>61.85655644413018</c:v>
                </c:pt>
                <c:pt idx="30">
                  <c:v>61.416877867132065</c:v>
                </c:pt>
                <c:pt idx="31">
                  <c:v>61.337586653847126</c:v>
                </c:pt>
                <c:pt idx="32">
                  <c:v>61.09286815497819</c:v>
                </c:pt>
                <c:pt idx="33">
                  <c:v>59.950397898235636</c:v>
                </c:pt>
                <c:pt idx="34">
                  <c:v>59.36848880261434</c:v>
                </c:pt>
              </c:numCache>
            </c:numRef>
          </c:val>
        </c:ser>
        <c:overlap val="100"/>
        <c:gapWidth val="50"/>
        <c:axId val="21286713"/>
        <c:axId val="57362690"/>
      </c:barChart>
      <c:scatterChart>
        <c:scatterStyle val="lineMarker"/>
        <c:varyColors val="0"/>
        <c:ser>
          <c:idx val="1"/>
          <c:order val="1"/>
          <c:tx>
            <c:strRef>
              <c:f>Data!$C$9</c:f>
              <c:strCache>
                <c:ptCount val="1"/>
                <c:pt idx="0">
                  <c:v>Normal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Data!$C$11:$C$45</c:f>
              <c:numCache>
                <c:ptCount val="35"/>
                <c:pt idx="0">
                  <c:v>61</c:v>
                </c:pt>
                <c:pt idx="1">
                  <c:v>65</c:v>
                </c:pt>
                <c:pt idx="2">
                  <c:v>67</c:v>
                </c:pt>
                <c:pt idx="3">
                  <c:v>65</c:v>
                </c:pt>
                <c:pt idx="4">
                  <c:v>65</c:v>
                </c:pt>
                <c:pt idx="5">
                  <c:v>67</c:v>
                </c:pt>
                <c:pt idx="6">
                  <c:v>65</c:v>
                </c:pt>
                <c:pt idx="7">
                  <c:v>66</c:v>
                </c:pt>
                <c:pt idx="8">
                  <c:v>65</c:v>
                </c:pt>
                <c:pt idx="9">
                  <c:v>66</c:v>
                </c:pt>
                <c:pt idx="10">
                  <c:v>66</c:v>
                </c:pt>
                <c:pt idx="11">
                  <c:v>65</c:v>
                </c:pt>
                <c:pt idx="12">
                  <c:v>65</c:v>
                </c:pt>
                <c:pt idx="13">
                  <c:v>67</c:v>
                </c:pt>
                <c:pt idx="14">
                  <c:v>60</c:v>
                </c:pt>
                <c:pt idx="15">
                  <c:v>63.97117647058825</c:v>
                </c:pt>
                <c:pt idx="16">
                  <c:v>65</c:v>
                </c:pt>
                <c:pt idx="17">
                  <c:v>65</c:v>
                </c:pt>
                <c:pt idx="18">
                  <c:v>63</c:v>
                </c:pt>
                <c:pt idx="19">
                  <c:v>62.67</c:v>
                </c:pt>
                <c:pt idx="20">
                  <c:v>65</c:v>
                </c:pt>
                <c:pt idx="21">
                  <c:v>65.2</c:v>
                </c:pt>
                <c:pt idx="22">
                  <c:v>65</c:v>
                </c:pt>
                <c:pt idx="23">
                  <c:v>62.5</c:v>
                </c:pt>
                <c:pt idx="24">
                  <c:v>58.7</c:v>
                </c:pt>
                <c:pt idx="25">
                  <c:v>65</c:v>
                </c:pt>
                <c:pt idx="26">
                  <c:v>65</c:v>
                </c:pt>
                <c:pt idx="27">
                  <c:v>65.25</c:v>
                </c:pt>
                <c:pt idx="28">
                  <c:v>60</c:v>
                </c:pt>
                <c:pt idx="29">
                  <c:v>65</c:v>
                </c:pt>
                <c:pt idx="30">
                  <c:v>62.5</c:v>
                </c:pt>
                <c:pt idx="31">
                  <c:v>62</c:v>
                </c:pt>
                <c:pt idx="32">
                  <c:v>62</c:v>
                </c:pt>
                <c:pt idx="33">
                  <c:v>60</c:v>
                </c:pt>
                <c:pt idx="34">
                  <c:v>61.2</c:v>
                </c:pt>
              </c:numCache>
            </c:numRef>
          </c:xVal>
          <c:yVal>
            <c:numRef>
              <c:f>Data!$F$11:$F$45</c:f>
              <c:numCache>
                <c:ptCount val="35"/>
                <c:pt idx="0">
                  <c:v>30.6</c:v>
                </c:pt>
                <c:pt idx="1">
                  <c:v>29.700000000000003</c:v>
                </c:pt>
                <c:pt idx="2">
                  <c:v>28.811764705882357</c:v>
                </c:pt>
                <c:pt idx="3">
                  <c:v>27.92352941176471</c:v>
                </c:pt>
                <c:pt idx="4">
                  <c:v>27.035294117647066</c:v>
                </c:pt>
                <c:pt idx="5">
                  <c:v>26.14705882352942</c:v>
                </c:pt>
                <c:pt idx="6">
                  <c:v>25.258823529411774</c:v>
                </c:pt>
                <c:pt idx="7">
                  <c:v>24.37058823529413</c:v>
                </c:pt>
                <c:pt idx="8">
                  <c:v>23.482352941176483</c:v>
                </c:pt>
                <c:pt idx="9">
                  <c:v>22.594117647058837</c:v>
                </c:pt>
                <c:pt idx="10">
                  <c:v>21.70588235294119</c:v>
                </c:pt>
                <c:pt idx="11">
                  <c:v>20.817647058823546</c:v>
                </c:pt>
                <c:pt idx="12">
                  <c:v>19.9294117647059</c:v>
                </c:pt>
                <c:pt idx="13">
                  <c:v>19.041176470588255</c:v>
                </c:pt>
                <c:pt idx="14">
                  <c:v>18.15294117647061</c:v>
                </c:pt>
                <c:pt idx="15">
                  <c:v>17.264705882352963</c:v>
                </c:pt>
                <c:pt idx="16">
                  <c:v>16.376470588235318</c:v>
                </c:pt>
                <c:pt idx="17">
                  <c:v>15.48823529411767</c:v>
                </c:pt>
                <c:pt idx="18">
                  <c:v>14.600000000000023</c:v>
                </c:pt>
                <c:pt idx="19">
                  <c:v>13.711764705882375</c:v>
                </c:pt>
                <c:pt idx="20">
                  <c:v>12.823529411764728</c:v>
                </c:pt>
                <c:pt idx="21">
                  <c:v>11.93529411764708</c:v>
                </c:pt>
                <c:pt idx="22">
                  <c:v>11.047058823529433</c:v>
                </c:pt>
                <c:pt idx="23">
                  <c:v>10.158823529411785</c:v>
                </c:pt>
                <c:pt idx="24">
                  <c:v>9.270588235294138</c:v>
                </c:pt>
                <c:pt idx="25">
                  <c:v>8.38235294117649</c:v>
                </c:pt>
                <c:pt idx="26">
                  <c:v>7.494117647058843</c:v>
                </c:pt>
                <c:pt idx="27">
                  <c:v>6.605882352941196</c:v>
                </c:pt>
                <c:pt idx="28">
                  <c:v>5.717647058823548</c:v>
                </c:pt>
                <c:pt idx="29">
                  <c:v>4.829411764705901</c:v>
                </c:pt>
                <c:pt idx="30">
                  <c:v>3.9411764705882537</c:v>
                </c:pt>
                <c:pt idx="31">
                  <c:v>3.0529411764706067</c:v>
                </c:pt>
                <c:pt idx="32">
                  <c:v>2.1647058823529597</c:v>
                </c:pt>
                <c:pt idx="33">
                  <c:v>1.2764705882353127</c:v>
                </c:pt>
                <c:pt idx="34">
                  <c:v>0.38823529411766566</c:v>
                </c:pt>
              </c:numCache>
            </c:numRef>
          </c:yVal>
          <c:smooth val="0"/>
        </c:ser>
        <c:axId val="46502163"/>
        <c:axId val="15866284"/>
      </c:scatterChart>
      <c:catAx>
        <c:axId val="21286713"/>
        <c:scaling>
          <c:orientation val="maxMin"/>
        </c:scaling>
        <c:axPos val="r"/>
        <c:delete val="0"/>
        <c:numFmt formatCode="General" sourceLinked="1"/>
        <c:majorTickMark val="none"/>
        <c:minorTickMark val="none"/>
        <c:tickLblPos val="none"/>
        <c:spPr>
          <a:ln w="3175">
            <a:noFill/>
          </a:ln>
        </c:spPr>
        <c:crossAx val="57362690"/>
        <c:crosses val="autoZero"/>
        <c:auto val="1"/>
        <c:lblOffset val="100"/>
        <c:tickLblSkip val="1"/>
        <c:noMultiLvlLbl val="0"/>
      </c:catAx>
      <c:valAx>
        <c:axId val="57362690"/>
        <c:scaling>
          <c:orientation val="maxMin"/>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1286713"/>
        <c:crosses val="max"/>
        <c:crossBetween val="between"/>
        <c:dispUnits/>
        <c:majorUnit val="5"/>
        <c:minorUnit val="1"/>
      </c:valAx>
      <c:valAx>
        <c:axId val="46502163"/>
        <c:scaling>
          <c:orientation val="maxMin"/>
          <c:max val="74"/>
          <c:min val="55"/>
        </c:scaling>
        <c:axPos val="b"/>
        <c:delete val="1"/>
        <c:majorTickMark val="out"/>
        <c:minorTickMark val="none"/>
        <c:tickLblPos val="nextTo"/>
        <c:crossAx val="15866284"/>
        <c:crosses val="max"/>
        <c:crossBetween val="midCat"/>
        <c:dispUnits/>
        <c:majorUnit val="3"/>
        <c:minorUnit val="1"/>
      </c:valAx>
      <c:valAx>
        <c:axId val="15866284"/>
        <c:scaling>
          <c:orientation val="minMax"/>
          <c:max val="31"/>
          <c:min val="0"/>
        </c:scaling>
        <c:axPos val="r"/>
        <c:delete val="0"/>
        <c:numFmt formatCode="General" sourceLinked="1"/>
        <c:majorTickMark val="none"/>
        <c:minorTickMark val="none"/>
        <c:tickLblPos val="none"/>
        <c:spPr>
          <a:ln w="3175">
            <a:noFill/>
          </a:ln>
        </c:spPr>
        <c:crossAx val="46502163"/>
        <c:crosses val="max"/>
        <c:crossBetween val="midCat"/>
        <c:dispUnits/>
      </c:valAx>
      <c:spPr>
        <a:noFill/>
        <a:ln>
          <a:noFill/>
        </a:ln>
      </c:spPr>
    </c:plotArea>
    <c:legend>
      <c:legendPos val="r"/>
      <c:layout>
        <c:manualLayout>
          <c:xMode val="edge"/>
          <c:yMode val="edge"/>
          <c:x val="0.03025"/>
          <c:y val="0.09625"/>
          <c:w val="0.1705"/>
          <c:h val="0.10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8</xdr:row>
      <xdr:rowOff>66675</xdr:rowOff>
    </xdr:from>
    <xdr:to>
      <xdr:col>11</xdr:col>
      <xdr:colOff>581025</xdr:colOff>
      <xdr:row>46</xdr:row>
      <xdr:rowOff>28575</xdr:rowOff>
    </xdr:to>
    <xdr:graphicFrame>
      <xdr:nvGraphicFramePr>
        <xdr:cNvPr id="1" name="Chart 1"/>
        <xdr:cNvGraphicFramePr/>
      </xdr:nvGraphicFramePr>
      <xdr:xfrm>
        <a:off x="5410200" y="1400175"/>
        <a:ext cx="4019550" cy="7105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xdr:row>
      <xdr:rowOff>47625</xdr:rowOff>
    </xdr:from>
    <xdr:to>
      <xdr:col>5</xdr:col>
      <xdr:colOff>114300</xdr:colOff>
      <xdr:row>46</xdr:row>
      <xdr:rowOff>19050</xdr:rowOff>
    </xdr:to>
    <xdr:graphicFrame>
      <xdr:nvGraphicFramePr>
        <xdr:cNvPr id="2" name="Chart 2"/>
        <xdr:cNvGraphicFramePr/>
      </xdr:nvGraphicFramePr>
      <xdr:xfrm>
        <a:off x="0" y="1381125"/>
        <a:ext cx="4162425" cy="71151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sdataELS\APPLIC\SID\EDUCAT\EAG\IND\1997\DATA\ENGLISH\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ELS\DIVERS\Stock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SOFFICE\EXCEL\bel8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Applic\OLDER%20WORKERS\Data\Retirement%20age\Summary_1970+with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2"/>
    </sheetNames>
    <definedNames>
      <definedName name="Country_Mean"/>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6"/>
      <sheetName val="Notes"/>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
      <sheetName val="Women"/>
      <sheetName val="Notes and sour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tabSelected="1" zoomScale="70" zoomScaleNormal="70" zoomScalePageLayoutView="0" workbookViewId="0" topLeftCell="A1">
      <selection activeCell="V11" sqref="V11"/>
    </sheetView>
  </sheetViews>
  <sheetFormatPr defaultColWidth="9.140625" defaultRowHeight="12.75"/>
  <cols>
    <col min="1" max="5" width="12.140625" style="1" customWidth="1"/>
    <col min="6" max="7" width="11.7109375" style="1" customWidth="1"/>
    <col min="8" max="12" width="12.140625" style="1" customWidth="1"/>
    <col min="13" max="16384" width="9.140625" style="1" customWidth="1"/>
  </cols>
  <sheetData>
    <row r="1" s="50" customFormat="1" ht="12.75">
      <c r="A1" s="51" t="s">
        <v>80</v>
      </c>
    </row>
    <row r="2" spans="1:2" s="50" customFormat="1" ht="12.75">
      <c r="A2" s="50" t="s">
        <v>81</v>
      </c>
      <c r="B2" s="50" t="s">
        <v>82</v>
      </c>
    </row>
    <row r="3" s="50" customFormat="1" ht="12.75">
      <c r="A3" s="50" t="s">
        <v>83</v>
      </c>
    </row>
    <row r="4" s="50" customFormat="1" ht="12.75">
      <c r="A4" s="50" t="s">
        <v>84</v>
      </c>
    </row>
    <row r="5" s="50" customFormat="1" ht="12.75"/>
    <row r="6" spans="1:12" ht="15.75">
      <c r="A6" s="48" t="s">
        <v>78</v>
      </c>
      <c r="B6" s="48"/>
      <c r="C6" s="48"/>
      <c r="D6" s="48"/>
      <c r="E6" s="48"/>
      <c r="F6" s="48"/>
      <c r="G6" s="48"/>
      <c r="H6" s="48"/>
      <c r="I6" s="48"/>
      <c r="J6" s="48"/>
      <c r="K6" s="48"/>
      <c r="L6" s="48"/>
    </row>
    <row r="7" spans="1:9" ht="12.75">
      <c r="A7" s="17"/>
      <c r="B7" s="17"/>
      <c r="C7" s="17"/>
      <c r="D7" s="17"/>
      <c r="E7" s="17"/>
      <c r="F7" s="17"/>
      <c r="G7" s="17"/>
      <c r="H7" s="17"/>
      <c r="I7" s="17"/>
    </row>
    <row r="8" spans="1:12" ht="12.75">
      <c r="A8" s="49" t="s">
        <v>33</v>
      </c>
      <c r="B8" s="49"/>
      <c r="C8" s="49"/>
      <c r="D8" s="49"/>
      <c r="E8" s="49"/>
      <c r="F8" s="18"/>
      <c r="H8" s="49" t="s">
        <v>32</v>
      </c>
      <c r="I8" s="49"/>
      <c r="J8" s="49"/>
      <c r="K8" s="49"/>
      <c r="L8" s="49"/>
    </row>
    <row r="9" spans="1:9" ht="12.75">
      <c r="A9" s="49"/>
      <c r="B9" s="49"/>
      <c r="C9" s="49"/>
      <c r="D9" s="49"/>
      <c r="E9" s="49"/>
      <c r="F9" s="49"/>
      <c r="G9" s="17"/>
      <c r="H9" s="16"/>
      <c r="I9" s="16"/>
    </row>
    <row r="10" spans="1:9" ht="15">
      <c r="A10" s="15"/>
      <c r="B10" s="15"/>
      <c r="C10" s="15"/>
      <c r="D10" s="15"/>
      <c r="F10" s="42" t="str">
        <f>Data!A11</f>
        <v>Korea</v>
      </c>
      <c r="G10" s="43" t="s">
        <v>34</v>
      </c>
      <c r="H10" s="15"/>
      <c r="I10" s="15"/>
    </row>
    <row r="11" spans="1:9" ht="15">
      <c r="A11" s="15"/>
      <c r="B11" s="15"/>
      <c r="C11" s="15"/>
      <c r="D11" s="15"/>
      <c r="F11" s="42" t="str">
        <f>Data!A12</f>
        <v>Mexico</v>
      </c>
      <c r="G11" s="43" t="s">
        <v>34</v>
      </c>
      <c r="H11" s="15"/>
      <c r="I11" s="15"/>
    </row>
    <row r="12" spans="1:9" ht="15">
      <c r="A12" s="15"/>
      <c r="B12" s="15"/>
      <c r="C12" s="15"/>
      <c r="D12" s="15"/>
      <c r="F12" s="42" t="str">
        <f>Data!A13</f>
        <v>Iceland</v>
      </c>
      <c r="G12" s="43" t="s">
        <v>34</v>
      </c>
      <c r="H12" s="15"/>
      <c r="I12" s="15"/>
    </row>
    <row r="13" spans="1:9" ht="15">
      <c r="A13" s="15"/>
      <c r="B13" s="15"/>
      <c r="C13" s="15"/>
      <c r="D13" s="15"/>
      <c r="F13" s="42" t="str">
        <f>Data!A14</f>
        <v>Japan</v>
      </c>
      <c r="G13" s="43" t="s">
        <v>34</v>
      </c>
      <c r="H13" s="15"/>
      <c r="I13" s="15"/>
    </row>
    <row r="14" spans="1:9" ht="15">
      <c r="A14" s="15"/>
      <c r="B14" s="15"/>
      <c r="C14" s="15"/>
      <c r="D14" s="15"/>
      <c r="F14" s="42" t="str">
        <f>Data!A15</f>
        <v>Chile</v>
      </c>
      <c r="G14" s="43" t="s">
        <v>34</v>
      </c>
      <c r="H14" s="15"/>
      <c r="I14" s="15"/>
    </row>
    <row r="15" spans="1:9" ht="15">
      <c r="A15" s="15"/>
      <c r="B15" s="15"/>
      <c r="C15" s="15"/>
      <c r="D15" s="15"/>
      <c r="F15" s="42" t="str">
        <f>Data!A16</f>
        <v>Israel</v>
      </c>
      <c r="G15" s="43" t="s">
        <v>34</v>
      </c>
      <c r="H15" s="15"/>
      <c r="I15" s="15"/>
    </row>
    <row r="16" spans="1:9" ht="15">
      <c r="A16" s="15"/>
      <c r="B16" s="15"/>
      <c r="C16" s="15"/>
      <c r="D16" s="15"/>
      <c r="F16" s="42" t="str">
        <f>Data!A17</f>
        <v>New Zealand</v>
      </c>
      <c r="G16" s="43" t="s">
        <v>34</v>
      </c>
      <c r="H16" s="15"/>
      <c r="I16" s="15"/>
    </row>
    <row r="17" spans="1:9" ht="15">
      <c r="A17" s="15"/>
      <c r="B17" s="15"/>
      <c r="C17" s="15"/>
      <c r="D17" s="15"/>
      <c r="F17" s="42" t="str">
        <f>Data!A18</f>
        <v>Portugal</v>
      </c>
      <c r="G17" s="43" t="s">
        <v>34</v>
      </c>
      <c r="H17" s="15"/>
      <c r="I17" s="15"/>
    </row>
    <row r="18" spans="1:9" ht="15">
      <c r="A18" s="15"/>
      <c r="B18" s="15"/>
      <c r="C18" s="15"/>
      <c r="D18" s="15"/>
      <c r="F18" s="42" t="str">
        <f>Data!A19</f>
        <v>Switzerland</v>
      </c>
      <c r="G18" s="43" t="s">
        <v>34</v>
      </c>
      <c r="H18" s="15"/>
      <c r="I18" s="15"/>
    </row>
    <row r="19" spans="1:9" ht="15">
      <c r="A19" s="15"/>
      <c r="B19" s="15"/>
      <c r="C19" s="15"/>
      <c r="D19" s="15"/>
      <c r="F19" s="42" t="str">
        <f>Data!A20</f>
        <v>United States</v>
      </c>
      <c r="G19" s="43" t="s">
        <v>34</v>
      </c>
      <c r="H19" s="15"/>
      <c r="I19" s="15"/>
    </row>
    <row r="20" spans="1:9" ht="15">
      <c r="A20" s="15"/>
      <c r="B20" s="15"/>
      <c r="C20" s="15"/>
      <c r="D20" s="15"/>
      <c r="F20" s="42" t="str">
        <f>Data!A21</f>
        <v>Ireland</v>
      </c>
      <c r="G20" s="43" t="s">
        <v>34</v>
      </c>
      <c r="H20" s="15"/>
      <c r="I20" s="15"/>
    </row>
    <row r="21" spans="1:9" ht="15">
      <c r="A21" s="15"/>
      <c r="B21" s="15"/>
      <c r="C21" s="15"/>
      <c r="D21" s="15"/>
      <c r="F21" s="42" t="str">
        <f>Data!A22</f>
        <v>Australia</v>
      </c>
      <c r="G21" s="43" t="s">
        <v>34</v>
      </c>
      <c r="H21" s="15"/>
      <c r="I21" s="15"/>
    </row>
    <row r="22" spans="1:9" ht="15">
      <c r="A22" s="15"/>
      <c r="B22" s="15"/>
      <c r="C22" s="15"/>
      <c r="D22" s="15"/>
      <c r="F22" s="42" t="str">
        <f>Data!A23</f>
        <v>Sweden</v>
      </c>
      <c r="G22" s="43" t="s">
        <v>34</v>
      </c>
      <c r="H22" s="15"/>
      <c r="I22" s="15"/>
    </row>
    <row r="23" spans="1:9" ht="15">
      <c r="A23" s="15"/>
      <c r="B23" s="15"/>
      <c r="C23" s="15"/>
      <c r="D23" s="15"/>
      <c r="F23" s="42" t="str">
        <f>Data!A24</f>
        <v>Norway</v>
      </c>
      <c r="G23" s="45" t="s">
        <v>34</v>
      </c>
      <c r="H23" s="15"/>
      <c r="I23" s="15"/>
    </row>
    <row r="24" spans="1:9" ht="15">
      <c r="A24" s="15"/>
      <c r="B24" s="15"/>
      <c r="C24" s="15"/>
      <c r="D24" s="15"/>
      <c r="F24" s="42" t="str">
        <f>Data!A25</f>
        <v>Turkey</v>
      </c>
      <c r="G24" s="45" t="s">
        <v>34</v>
      </c>
      <c r="H24" s="15"/>
      <c r="I24" s="15"/>
    </row>
    <row r="25" spans="1:9" ht="14.25">
      <c r="A25" s="15"/>
      <c r="B25" s="15"/>
      <c r="C25" s="15"/>
      <c r="D25" s="15"/>
      <c r="F25" s="46" t="str">
        <f>Data!A26</f>
        <v>OECD</v>
      </c>
      <c r="G25" s="47" t="s">
        <v>34</v>
      </c>
      <c r="H25" s="15"/>
      <c r="I25" s="15"/>
    </row>
    <row r="26" spans="1:9" ht="15">
      <c r="A26" s="15"/>
      <c r="B26" s="15"/>
      <c r="C26" s="15"/>
      <c r="D26" s="15"/>
      <c r="F26" s="42" t="str">
        <f>Data!A27</f>
        <v>Canada</v>
      </c>
      <c r="G26" s="43" t="s">
        <v>34</v>
      </c>
      <c r="H26" s="15"/>
      <c r="I26" s="15"/>
    </row>
    <row r="27" spans="1:9" ht="15">
      <c r="A27" s="15"/>
      <c r="B27" s="15"/>
      <c r="C27" s="15"/>
      <c r="D27" s="15"/>
      <c r="F27" s="42" t="str">
        <f>Data!A28</f>
        <v>United Kingdom</v>
      </c>
      <c r="G27" s="43" t="s">
        <v>34</v>
      </c>
      <c r="H27" s="15"/>
      <c r="I27" s="15"/>
    </row>
    <row r="28" spans="1:9" ht="15">
      <c r="A28" s="15"/>
      <c r="B28" s="15"/>
      <c r="C28" s="15"/>
      <c r="D28" s="15"/>
      <c r="F28" s="42" t="str">
        <f>Data!A29</f>
        <v>Estonia</v>
      </c>
      <c r="G28" s="43" t="s">
        <v>34</v>
      </c>
      <c r="H28" s="15"/>
      <c r="I28" s="15"/>
    </row>
    <row r="29" spans="1:9" ht="15">
      <c r="A29" s="15"/>
      <c r="B29" s="15"/>
      <c r="C29" s="15"/>
      <c r="D29" s="15"/>
      <c r="F29" s="42" t="str">
        <f>Data!A30</f>
        <v>Czech Republic</v>
      </c>
      <c r="G29" s="43" t="s">
        <v>34</v>
      </c>
      <c r="H29" s="15"/>
      <c r="I29" s="15"/>
    </row>
    <row r="30" spans="1:9" ht="15">
      <c r="A30" s="15"/>
      <c r="B30" s="15"/>
      <c r="C30" s="15"/>
      <c r="D30" s="15"/>
      <c r="E30" s="15"/>
      <c r="F30" s="42" t="str">
        <f>Data!A31</f>
        <v>Denmark</v>
      </c>
      <c r="G30" s="43" t="s">
        <v>34</v>
      </c>
      <c r="H30" s="15"/>
      <c r="I30" s="15"/>
    </row>
    <row r="31" spans="6:7" ht="15">
      <c r="F31" s="42" t="str">
        <f>Data!A32</f>
        <v>Netherlands</v>
      </c>
      <c r="G31" s="43" t="s">
        <v>34</v>
      </c>
    </row>
    <row r="32" spans="6:7" ht="15">
      <c r="F32" s="42" t="str">
        <f>Data!A33</f>
        <v>Germany</v>
      </c>
      <c r="G32" s="43" t="s">
        <v>34</v>
      </c>
    </row>
    <row r="33" spans="6:7" ht="15">
      <c r="F33" s="42" t="str">
        <f>Data!A34</f>
        <v>Hungary</v>
      </c>
      <c r="G33" s="43" t="s">
        <v>34</v>
      </c>
    </row>
    <row r="34" spans="6:7" ht="15">
      <c r="F34" s="42" t="str">
        <f>Data!A35</f>
        <v>Slovenia</v>
      </c>
      <c r="G34" s="43" t="s">
        <v>34</v>
      </c>
    </row>
    <row r="35" spans="6:7" ht="15">
      <c r="F35" s="42" t="str">
        <f>Data!A36</f>
        <v>Austria</v>
      </c>
      <c r="G35" s="43" t="s">
        <v>34</v>
      </c>
    </row>
    <row r="36" spans="6:7" ht="15">
      <c r="F36" s="42" t="str">
        <f>Data!A37</f>
        <v>Spain</v>
      </c>
      <c r="G36" s="43" t="s">
        <v>34</v>
      </c>
    </row>
    <row r="37" spans="6:7" ht="15">
      <c r="F37" s="42" t="str">
        <f>Data!A38</f>
        <v>Poland</v>
      </c>
      <c r="G37" s="43" t="s">
        <v>34</v>
      </c>
    </row>
    <row r="38" spans="6:7" ht="15">
      <c r="F38" s="42" t="str">
        <f>Data!A39</f>
        <v>Luxembourg</v>
      </c>
      <c r="G38" s="43" t="s">
        <v>34</v>
      </c>
    </row>
    <row r="39" spans="6:7" ht="15">
      <c r="F39" s="42" t="str">
        <f>Data!A40</f>
        <v>Finland</v>
      </c>
      <c r="G39" s="43" t="s">
        <v>34</v>
      </c>
    </row>
    <row r="40" spans="6:7" ht="15">
      <c r="F40" s="42" t="str">
        <f>Data!A41</f>
        <v>Italy</v>
      </c>
      <c r="G40" s="43" t="s">
        <v>34</v>
      </c>
    </row>
    <row r="41" spans="6:7" ht="15">
      <c r="F41" s="42" t="str">
        <f>Data!A42</f>
        <v>Greece</v>
      </c>
      <c r="G41" s="43" t="s">
        <v>34</v>
      </c>
    </row>
    <row r="42" spans="6:7" ht="15">
      <c r="F42" s="42" t="str">
        <f>Data!A43</f>
        <v>Slovak Republic</v>
      </c>
      <c r="G42" s="43" t="s">
        <v>34</v>
      </c>
    </row>
    <row r="43" spans="6:7" ht="15">
      <c r="F43" s="42" t="str">
        <f>Data!A44</f>
        <v>Belgium</v>
      </c>
      <c r="G43" s="43" t="s">
        <v>34</v>
      </c>
    </row>
    <row r="44" spans="6:7" ht="15">
      <c r="F44" s="42" t="str">
        <f>Data!A45</f>
        <v>France</v>
      </c>
      <c r="G44" s="43" t="s">
        <v>34</v>
      </c>
    </row>
    <row r="47" spans="1:9" ht="12.75" customHeight="1">
      <c r="A47" s="41" t="s">
        <v>76</v>
      </c>
      <c r="B47" s="41"/>
      <c r="C47" s="41"/>
      <c r="D47" s="41"/>
      <c r="E47" s="41"/>
      <c r="F47" s="41"/>
      <c r="G47" s="41"/>
      <c r="H47" s="41"/>
      <c r="I47" s="41"/>
    </row>
    <row r="48" ht="12.75">
      <c r="A48" s="14" t="s">
        <v>77</v>
      </c>
    </row>
    <row r="49" spans="1:7" ht="13.5" customHeight="1">
      <c r="A49" s="21"/>
      <c r="B49" s="11"/>
      <c r="C49" s="11"/>
      <c r="D49" s="11"/>
      <c r="E49" s="11"/>
      <c r="F49" s="11"/>
      <c r="G49" s="11"/>
    </row>
    <row r="50" spans="1:7" ht="12.75">
      <c r="A50" s="22"/>
      <c r="B50" s="11"/>
      <c r="C50" s="11"/>
      <c r="D50" s="11"/>
      <c r="E50" s="11"/>
      <c r="F50" s="11"/>
      <c r="G50" s="11"/>
    </row>
    <row r="51" spans="1:7" ht="12.75">
      <c r="A51" s="11"/>
      <c r="B51" s="44"/>
      <c r="C51" s="44"/>
      <c r="D51" s="44"/>
      <c r="E51" s="44"/>
      <c r="F51" s="11"/>
      <c r="G51" s="11"/>
    </row>
    <row r="52" spans="1:7" ht="12.75">
      <c r="A52" s="11"/>
      <c r="B52" s="19"/>
      <c r="C52" s="19"/>
      <c r="D52" s="19"/>
      <c r="E52" s="19"/>
      <c r="F52" s="11"/>
      <c r="G52" s="11"/>
    </row>
    <row r="53" spans="1:7" ht="12.75">
      <c r="A53" s="6"/>
      <c r="B53" s="5"/>
      <c r="C53" s="4"/>
      <c r="D53" s="5"/>
      <c r="E53" s="4"/>
      <c r="F53" s="3"/>
      <c r="G53" s="2"/>
    </row>
    <row r="54" spans="1:7" ht="12.75">
      <c r="A54" s="6"/>
      <c r="B54" s="5"/>
      <c r="C54" s="4"/>
      <c r="D54" s="5"/>
      <c r="E54" s="4"/>
      <c r="F54" s="3"/>
      <c r="G54" s="2"/>
    </row>
    <row r="55" spans="1:7" ht="12.75">
      <c r="A55" s="6"/>
      <c r="B55" s="5"/>
      <c r="C55" s="4"/>
      <c r="D55" s="5"/>
      <c r="E55" s="4"/>
      <c r="F55" s="3"/>
      <c r="G55" s="2"/>
    </row>
    <row r="56" spans="1:7" ht="12.75">
      <c r="A56" s="6"/>
      <c r="B56" s="5"/>
      <c r="C56" s="4"/>
      <c r="D56" s="5"/>
      <c r="E56" s="4"/>
      <c r="F56" s="3"/>
      <c r="G56" s="2"/>
    </row>
    <row r="57" spans="1:7" ht="12.75">
      <c r="A57" s="6"/>
      <c r="B57" s="5"/>
      <c r="C57" s="4"/>
      <c r="D57" s="5"/>
      <c r="E57" s="4"/>
      <c r="F57" s="3"/>
      <c r="G57" s="2"/>
    </row>
    <row r="58" spans="1:7" ht="12.75">
      <c r="A58" s="6"/>
      <c r="B58" s="5"/>
      <c r="C58" s="4"/>
      <c r="D58" s="5"/>
      <c r="E58" s="4"/>
      <c r="F58" s="3"/>
      <c r="G58" s="2"/>
    </row>
    <row r="59" spans="1:7" ht="12.75">
      <c r="A59" s="6"/>
      <c r="B59" s="5"/>
      <c r="C59" s="4"/>
      <c r="D59" s="5"/>
      <c r="E59" s="4"/>
      <c r="F59" s="3"/>
      <c r="G59" s="2"/>
    </row>
    <row r="60" spans="1:7" ht="12.75">
      <c r="A60" s="6"/>
      <c r="B60" s="5"/>
      <c r="C60" s="4"/>
      <c r="D60" s="5"/>
      <c r="E60" s="4"/>
      <c r="F60" s="3"/>
      <c r="G60" s="2"/>
    </row>
    <row r="61" spans="1:7" ht="12.75">
      <c r="A61" s="6"/>
      <c r="B61" s="5"/>
      <c r="C61" s="4"/>
      <c r="D61" s="5"/>
      <c r="E61" s="4"/>
      <c r="F61" s="3"/>
      <c r="G61" s="2"/>
    </row>
    <row r="62" spans="1:7" ht="12.75">
      <c r="A62" s="6"/>
      <c r="B62" s="5"/>
      <c r="C62" s="4"/>
      <c r="D62" s="5"/>
      <c r="E62" s="4"/>
      <c r="F62" s="3"/>
      <c r="G62" s="2"/>
    </row>
    <row r="63" spans="1:7" ht="12.75">
      <c r="A63" s="6"/>
      <c r="B63" s="5"/>
      <c r="C63" s="4"/>
      <c r="D63" s="5"/>
      <c r="E63" s="4"/>
      <c r="F63" s="3"/>
      <c r="G63" s="2"/>
    </row>
    <row r="64" spans="1:7" ht="12.75">
      <c r="A64" s="6"/>
      <c r="B64" s="5"/>
      <c r="C64" s="4"/>
      <c r="D64" s="5"/>
      <c r="E64" s="4"/>
      <c r="F64" s="3"/>
      <c r="G64" s="2"/>
    </row>
    <row r="65" spans="1:7" ht="12.75">
      <c r="A65" s="6"/>
      <c r="B65" s="5"/>
      <c r="C65" s="4"/>
      <c r="D65" s="5"/>
      <c r="E65" s="4"/>
      <c r="F65" s="3"/>
      <c r="G65" s="2"/>
    </row>
    <row r="66" spans="1:7" ht="12.75">
      <c r="A66" s="10"/>
      <c r="B66" s="9"/>
      <c r="C66" s="9"/>
      <c r="D66" s="9"/>
      <c r="E66" s="9"/>
      <c r="F66" s="8"/>
      <c r="G66" s="7"/>
    </row>
    <row r="67" spans="1:7" ht="12.75">
      <c r="A67" s="6"/>
      <c r="B67" s="5"/>
      <c r="C67" s="4"/>
      <c r="D67" s="5"/>
      <c r="E67" s="4"/>
      <c r="F67" s="3"/>
      <c r="G67" s="2"/>
    </row>
    <row r="68" spans="1:7" ht="12.75">
      <c r="A68" s="6"/>
      <c r="B68" s="5"/>
      <c r="C68" s="4"/>
      <c r="D68" s="5"/>
      <c r="E68" s="4"/>
      <c r="F68" s="3"/>
      <c r="G68" s="2"/>
    </row>
    <row r="69" spans="1:7" ht="12.75">
      <c r="A69" s="6"/>
      <c r="B69" s="5"/>
      <c r="C69" s="4"/>
      <c r="D69" s="5"/>
      <c r="E69" s="4"/>
      <c r="F69" s="3"/>
      <c r="G69" s="2"/>
    </row>
    <row r="70" spans="1:7" ht="12.75">
      <c r="A70" s="6"/>
      <c r="B70" s="5"/>
      <c r="C70" s="4"/>
      <c r="D70" s="5"/>
      <c r="E70" s="4"/>
      <c r="F70" s="3"/>
      <c r="G70" s="2"/>
    </row>
    <row r="71" spans="1:7" ht="12.75">
      <c r="A71" s="6"/>
      <c r="B71" s="5"/>
      <c r="C71" s="4"/>
      <c r="D71" s="5"/>
      <c r="E71" s="4"/>
      <c r="F71" s="3"/>
      <c r="G71" s="2"/>
    </row>
    <row r="72" spans="1:7" ht="12.75">
      <c r="A72" s="6"/>
      <c r="B72" s="5"/>
      <c r="C72" s="4"/>
      <c r="D72" s="5"/>
      <c r="E72" s="4"/>
      <c r="F72" s="3"/>
      <c r="G72" s="2"/>
    </row>
    <row r="73" spans="1:7" ht="12.75">
      <c r="A73" s="6"/>
      <c r="B73" s="5"/>
      <c r="C73" s="4"/>
      <c r="D73" s="5"/>
      <c r="E73" s="4"/>
      <c r="F73" s="3"/>
      <c r="G73" s="2"/>
    </row>
    <row r="74" spans="1:7" ht="12.75">
      <c r="A74" s="6"/>
      <c r="B74" s="5"/>
      <c r="C74" s="4"/>
      <c r="D74" s="5"/>
      <c r="E74" s="4"/>
      <c r="F74" s="3"/>
      <c r="G74" s="2"/>
    </row>
    <row r="75" spans="1:7" ht="12.75">
      <c r="A75" s="6"/>
      <c r="B75" s="5"/>
      <c r="C75" s="4"/>
      <c r="D75" s="5"/>
      <c r="E75" s="4"/>
      <c r="F75" s="3"/>
      <c r="G75" s="2"/>
    </row>
    <row r="76" spans="1:7" ht="12.75">
      <c r="A76" s="6"/>
      <c r="B76" s="5"/>
      <c r="C76" s="5"/>
      <c r="D76" s="5"/>
      <c r="E76" s="5"/>
      <c r="F76" s="3"/>
      <c r="G76" s="2"/>
    </row>
    <row r="77" spans="1:7" ht="12.75">
      <c r="A77" s="6"/>
      <c r="B77" s="5"/>
      <c r="C77" s="4"/>
      <c r="D77" s="5"/>
      <c r="E77" s="4"/>
      <c r="F77" s="3"/>
      <c r="G77" s="2"/>
    </row>
    <row r="78" spans="1:7" ht="12.75">
      <c r="A78" s="6"/>
      <c r="B78" s="5"/>
      <c r="C78" s="4"/>
      <c r="D78" s="5"/>
      <c r="E78" s="4"/>
      <c r="F78" s="3"/>
      <c r="G78" s="2"/>
    </row>
    <row r="79" spans="1:7" ht="12.75">
      <c r="A79" s="6"/>
      <c r="B79" s="5"/>
      <c r="C79" s="4"/>
      <c r="D79" s="5"/>
      <c r="E79" s="4"/>
      <c r="F79" s="3"/>
      <c r="G79" s="2"/>
    </row>
    <row r="80" spans="1:7" ht="12.75">
      <c r="A80" s="6"/>
      <c r="B80" s="5"/>
      <c r="C80" s="4"/>
      <c r="D80" s="5"/>
      <c r="E80" s="4"/>
      <c r="F80" s="3"/>
      <c r="G80" s="2"/>
    </row>
    <row r="81" spans="1:7" ht="12.75">
      <c r="A81" s="6"/>
      <c r="B81" s="5"/>
      <c r="C81" s="4"/>
      <c r="D81" s="5"/>
      <c r="E81" s="4"/>
      <c r="F81" s="3"/>
      <c r="G81" s="2"/>
    </row>
    <row r="82" spans="1:7" ht="12.75">
      <c r="A82" s="6"/>
      <c r="B82" s="5"/>
      <c r="C82" s="4"/>
      <c r="D82" s="5"/>
      <c r="E82" s="4"/>
      <c r="F82" s="3"/>
      <c r="G82" s="2"/>
    </row>
    <row r="83" spans="1:7" ht="12.75">
      <c r="A83" s="6"/>
      <c r="B83" s="5"/>
      <c r="C83" s="4"/>
      <c r="D83" s="5"/>
      <c r="E83" s="4"/>
      <c r="F83" s="3"/>
      <c r="G83" s="2"/>
    </row>
  </sheetData>
  <sheetProtection/>
  <mergeCells count="42">
    <mergeCell ref="A6:L6"/>
    <mergeCell ref="A8:E8"/>
    <mergeCell ref="H8:L8"/>
    <mergeCell ref="A9:F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35:G35"/>
    <mergeCell ref="F24:G24"/>
    <mergeCell ref="F25:G25"/>
    <mergeCell ref="F26:G26"/>
    <mergeCell ref="F27:G27"/>
    <mergeCell ref="F28:G28"/>
    <mergeCell ref="F29:G29"/>
    <mergeCell ref="B51:C51"/>
    <mergeCell ref="D51:E51"/>
    <mergeCell ref="F41:G41"/>
    <mergeCell ref="F42:G42"/>
    <mergeCell ref="F43:G43"/>
    <mergeCell ref="F30:G30"/>
    <mergeCell ref="F31:G31"/>
    <mergeCell ref="F32:G32"/>
    <mergeCell ref="F33:G33"/>
    <mergeCell ref="F34:G34"/>
    <mergeCell ref="A47:I47"/>
    <mergeCell ref="F44:G44"/>
    <mergeCell ref="F36:G36"/>
    <mergeCell ref="F37:G37"/>
    <mergeCell ref="F38:G38"/>
    <mergeCell ref="F39:G39"/>
    <mergeCell ref="F40:G40"/>
  </mergeCells>
  <hyperlinks>
    <hyperlink ref="A1" r:id="rId1" display="http://dx.doi.org/10.1787/pension_glance-2015-en"/>
  </hyperlinks>
  <printOptions/>
  <pageMargins left="0.7480314960629921" right="0.7480314960629921" top="0.984251968503937" bottom="0.984251968503937" header="0.5118110236220472" footer="0.5118110236220472"/>
  <pageSetup fitToHeight="1" fitToWidth="1" horizontalDpi="600" verticalDpi="600" orientation="portrait" paperSize="9" scale="61" r:id="rId3"/>
  <drawing r:id="rId2"/>
</worksheet>
</file>

<file path=xl/worksheets/sheet2.xml><?xml version="1.0" encoding="utf-8"?>
<worksheet xmlns="http://schemas.openxmlformats.org/spreadsheetml/2006/main" xmlns:r="http://schemas.openxmlformats.org/officeDocument/2006/relationships">
  <dimension ref="A1:O48"/>
  <sheetViews>
    <sheetView zoomScalePageLayoutView="0" workbookViewId="0" topLeftCell="A1">
      <selection activeCell="E45" sqref="E45"/>
    </sheetView>
  </sheetViews>
  <sheetFormatPr defaultColWidth="9.140625" defaultRowHeight="12.75"/>
  <cols>
    <col min="1" max="1" width="11.00390625" style="20" customWidth="1"/>
    <col min="2" max="3" width="9.140625" style="20" customWidth="1"/>
    <col min="4" max="16384" width="9.140625" style="20" customWidth="1"/>
  </cols>
  <sheetData>
    <row r="1" s="52" customFormat="1" ht="12.75">
      <c r="A1" s="51" t="s">
        <v>80</v>
      </c>
    </row>
    <row r="2" spans="1:2" s="52" customFormat="1" ht="12.75">
      <c r="A2" s="52" t="s">
        <v>81</v>
      </c>
      <c r="B2" s="52" t="s">
        <v>82</v>
      </c>
    </row>
    <row r="3" s="52" customFormat="1" ht="12.75">
      <c r="A3" s="52" t="s">
        <v>83</v>
      </c>
    </row>
    <row r="4" s="52" customFormat="1" ht="12.75">
      <c r="A4" s="52" t="s">
        <v>84</v>
      </c>
    </row>
    <row r="5" s="52" customFormat="1" ht="12.75"/>
    <row r="6" s="24" customFormat="1" ht="12.75"/>
    <row r="7" spans="1:7" s="1" customFormat="1" ht="12.75">
      <c r="A7" s="23"/>
      <c r="B7" s="11" t="s">
        <v>72</v>
      </c>
      <c r="C7" s="11"/>
      <c r="D7" s="11"/>
      <c r="E7" s="11"/>
      <c r="F7" s="11"/>
      <c r="G7" s="11"/>
    </row>
    <row r="8" spans="1:7" s="1" customFormat="1" ht="12.75">
      <c r="A8" s="13"/>
      <c r="B8" s="44" t="s">
        <v>61</v>
      </c>
      <c r="C8" s="44"/>
      <c r="D8" s="44" t="s">
        <v>62</v>
      </c>
      <c r="E8" s="44"/>
      <c r="F8" s="11"/>
      <c r="G8" s="11"/>
    </row>
    <row r="9" spans="1:7" s="1" customFormat="1" ht="12.75">
      <c r="A9" s="13"/>
      <c r="B9" s="12" t="s">
        <v>31</v>
      </c>
      <c r="C9" s="12" t="s">
        <v>79</v>
      </c>
      <c r="D9" s="12" t="s">
        <v>31</v>
      </c>
      <c r="E9" s="12" t="s">
        <v>79</v>
      </c>
      <c r="F9" s="11"/>
      <c r="G9" s="11"/>
    </row>
    <row r="10" spans="1:15" s="1" customFormat="1" ht="12.75">
      <c r="A10" s="13"/>
      <c r="B10" s="12" t="s">
        <v>63</v>
      </c>
      <c r="C10" s="12" t="s">
        <v>79</v>
      </c>
      <c r="D10" s="12" t="s">
        <v>63</v>
      </c>
      <c r="E10" s="12" t="s">
        <v>79</v>
      </c>
      <c r="F10" s="11"/>
      <c r="G10" s="11"/>
      <c r="I10" s="30" t="s">
        <v>73</v>
      </c>
      <c r="K10" s="37" t="s">
        <v>74</v>
      </c>
      <c r="L10" s="37" t="s">
        <v>75</v>
      </c>
      <c r="M10" s="38"/>
      <c r="N10" s="38"/>
      <c r="O10" s="38"/>
    </row>
    <row r="11" spans="1:15" s="1" customFormat="1" ht="12.75">
      <c r="A11" s="6" t="s">
        <v>29</v>
      </c>
      <c r="B11" s="5">
        <v>72.90272606221278</v>
      </c>
      <c r="C11" s="5">
        <v>61</v>
      </c>
      <c r="D11" s="5">
        <v>70.63805416145256</v>
      </c>
      <c r="E11" s="5">
        <v>61</v>
      </c>
      <c r="F11" s="3">
        <f>30.6</f>
        <v>30.6</v>
      </c>
      <c r="G11" s="1" t="s">
        <v>48</v>
      </c>
      <c r="I11" s="1">
        <v>2014</v>
      </c>
      <c r="J11" s="27"/>
      <c r="K11" s="39">
        <f>B11-C11</f>
        <v>11.902726062212778</v>
      </c>
      <c r="L11" s="39">
        <f>D11-E11</f>
        <v>9.638054161452558</v>
      </c>
      <c r="M11" s="39">
        <f>B11-D11</f>
        <v>2.26467190076022</v>
      </c>
      <c r="N11" s="39"/>
      <c r="O11" s="40"/>
    </row>
    <row r="12" spans="1:15" s="1" customFormat="1" ht="12.75">
      <c r="A12" s="6" t="s">
        <v>30</v>
      </c>
      <c r="B12" s="5">
        <v>72.0413620201672</v>
      </c>
      <c r="C12" s="5">
        <v>65</v>
      </c>
      <c r="D12" s="5">
        <v>68.13778717503799</v>
      </c>
      <c r="E12" s="5">
        <v>65</v>
      </c>
      <c r="F12" s="3">
        <f>30.6-0.9</f>
        <v>29.700000000000003</v>
      </c>
      <c r="G12" s="1" t="s">
        <v>34</v>
      </c>
      <c r="I12" s="1">
        <v>2014</v>
      </c>
      <c r="J12" s="27"/>
      <c r="K12" s="39">
        <f>B12-C12</f>
        <v>7.041362020167199</v>
      </c>
      <c r="L12" s="39">
        <f aca="true" t="shared" si="0" ref="L12:L45">D12-E12</f>
        <v>3.1377871750379853</v>
      </c>
      <c r="M12" s="39">
        <f aca="true" t="shared" si="1" ref="M12:M45">B12-D12</f>
        <v>3.9035748451292136</v>
      </c>
      <c r="N12" s="39"/>
      <c r="O12" s="40"/>
    </row>
    <row r="13" spans="1:15" s="1" customFormat="1" ht="12.75">
      <c r="A13" s="6" t="s">
        <v>28</v>
      </c>
      <c r="B13" s="5">
        <v>69.41407670892244</v>
      </c>
      <c r="C13" s="5">
        <v>67</v>
      </c>
      <c r="D13" s="5">
        <v>68.04175422079874</v>
      </c>
      <c r="E13" s="5">
        <v>67</v>
      </c>
      <c r="F13" s="3">
        <f aca="true" t="shared" si="2" ref="F13:F42">F12-30.2/34</f>
        <v>28.811764705882357</v>
      </c>
      <c r="G13" s="1" t="s">
        <v>44</v>
      </c>
      <c r="H13" s="32"/>
      <c r="I13" s="1">
        <v>2014</v>
      </c>
      <c r="J13" s="27"/>
      <c r="K13" s="39">
        <f aca="true" t="shared" si="3" ref="K13:K45">B13-C13</f>
        <v>2.414076708922437</v>
      </c>
      <c r="L13" s="39">
        <f t="shared" si="0"/>
        <v>1.0417542207987367</v>
      </c>
      <c r="M13" s="39">
        <f t="shared" si="1"/>
        <v>1.3723224881237002</v>
      </c>
      <c r="N13" s="39"/>
      <c r="O13" s="40"/>
    </row>
    <row r="14" spans="1:15" s="1" customFormat="1" ht="12.75">
      <c r="A14" s="6" t="s">
        <v>27</v>
      </c>
      <c r="B14" s="5">
        <v>69.2857543911325</v>
      </c>
      <c r="C14" s="5">
        <v>65</v>
      </c>
      <c r="D14" s="5">
        <v>67.60956858812591</v>
      </c>
      <c r="E14" s="5">
        <v>65</v>
      </c>
      <c r="F14" s="3">
        <f t="shared" si="2"/>
        <v>27.92352941176471</v>
      </c>
      <c r="G14" s="1" t="s">
        <v>47</v>
      </c>
      <c r="I14" s="1">
        <v>2014</v>
      </c>
      <c r="J14" s="27"/>
      <c r="K14" s="39">
        <f t="shared" si="3"/>
        <v>4.2857543911325</v>
      </c>
      <c r="L14" s="39">
        <f t="shared" si="0"/>
        <v>2.60956858812591</v>
      </c>
      <c r="M14" s="39">
        <f t="shared" si="1"/>
        <v>1.6761858030065895</v>
      </c>
      <c r="N14" s="39"/>
      <c r="O14" s="40"/>
    </row>
    <row r="15" spans="1:15" s="1" customFormat="1" ht="12.75">
      <c r="A15" s="6" t="s">
        <v>64</v>
      </c>
      <c r="B15" s="5">
        <v>68.40220415829798</v>
      </c>
      <c r="C15" s="5">
        <v>65</v>
      </c>
      <c r="D15" s="5">
        <v>67.0296308878008</v>
      </c>
      <c r="E15" s="5">
        <v>60</v>
      </c>
      <c r="F15" s="3">
        <f t="shared" si="2"/>
        <v>27.035294117647066</v>
      </c>
      <c r="G15" s="1" t="s">
        <v>65</v>
      </c>
      <c r="I15" s="32">
        <v>2014</v>
      </c>
      <c r="J15" s="27"/>
      <c r="K15" s="39">
        <f t="shared" si="3"/>
        <v>3.4022041582979767</v>
      </c>
      <c r="L15" s="39">
        <f t="shared" si="0"/>
        <v>7.029630887800806</v>
      </c>
      <c r="M15" s="39">
        <f t="shared" si="1"/>
        <v>1.3725732704971705</v>
      </c>
      <c r="N15" s="39"/>
      <c r="O15" s="40"/>
    </row>
    <row r="16" spans="1:15" s="1" customFormat="1" ht="12.75">
      <c r="A16" s="6" t="s">
        <v>68</v>
      </c>
      <c r="B16" s="5">
        <v>67.8268202038002</v>
      </c>
      <c r="C16" s="5">
        <v>67</v>
      </c>
      <c r="D16" s="5">
        <v>66.39320899363773</v>
      </c>
      <c r="E16" s="5">
        <v>62</v>
      </c>
      <c r="F16" s="3">
        <f t="shared" si="2"/>
        <v>26.14705882352942</v>
      </c>
      <c r="G16" s="1" t="s">
        <v>69</v>
      </c>
      <c r="I16" s="1">
        <v>2014</v>
      </c>
      <c r="J16" s="27"/>
      <c r="K16" s="39">
        <f t="shared" si="3"/>
        <v>0.8268202038001959</v>
      </c>
      <c r="L16" s="39">
        <f t="shared" si="0"/>
        <v>4.393208993637728</v>
      </c>
      <c r="M16" s="39">
        <f t="shared" si="1"/>
        <v>1.4336112101624678</v>
      </c>
      <c r="N16" s="39"/>
      <c r="O16" s="40"/>
    </row>
    <row r="17" spans="1:15" s="1" customFormat="1" ht="12.75">
      <c r="A17" s="34" t="s">
        <v>26</v>
      </c>
      <c r="B17" s="33">
        <v>67.23729734353653</v>
      </c>
      <c r="C17" s="33">
        <v>65</v>
      </c>
      <c r="D17" s="33">
        <v>66.96236729994183</v>
      </c>
      <c r="E17" s="33">
        <v>65</v>
      </c>
      <c r="F17" s="35">
        <f t="shared" si="2"/>
        <v>25.258823529411774</v>
      </c>
      <c r="G17" s="32" t="s">
        <v>50</v>
      </c>
      <c r="H17" s="32"/>
      <c r="I17" s="1">
        <v>2014</v>
      </c>
      <c r="J17" s="27"/>
      <c r="K17" s="39">
        <f t="shared" si="3"/>
        <v>2.2372973435365253</v>
      </c>
      <c r="L17" s="39">
        <f t="shared" si="0"/>
        <v>1.9623672999418318</v>
      </c>
      <c r="M17" s="39">
        <f t="shared" si="1"/>
        <v>0.27493004359469353</v>
      </c>
      <c r="N17" s="39"/>
      <c r="O17" s="40"/>
    </row>
    <row r="18" spans="1:15" s="1" customFormat="1" ht="12.75">
      <c r="A18" s="34" t="s">
        <v>25</v>
      </c>
      <c r="B18" s="33">
        <v>67.01708394837796</v>
      </c>
      <c r="C18" s="33">
        <v>66</v>
      </c>
      <c r="D18" s="33">
        <v>66.18360311346733</v>
      </c>
      <c r="E18" s="33">
        <v>66</v>
      </c>
      <c r="F18" s="35">
        <f t="shared" si="2"/>
        <v>24.37058823529413</v>
      </c>
      <c r="G18" s="32" t="s">
        <v>25</v>
      </c>
      <c r="H18" s="32"/>
      <c r="I18" s="32">
        <v>2014</v>
      </c>
      <c r="J18" s="27"/>
      <c r="K18" s="39">
        <f t="shared" si="3"/>
        <v>1.0170839483779588</v>
      </c>
      <c r="L18" s="39">
        <f t="shared" si="0"/>
        <v>0.18360311346732772</v>
      </c>
      <c r="M18" s="39">
        <f t="shared" si="1"/>
        <v>0.8334808349106311</v>
      </c>
      <c r="N18" s="39"/>
      <c r="O18" s="40"/>
    </row>
    <row r="19" spans="1:15" s="1" customFormat="1" ht="12.75">
      <c r="A19" s="6" t="s">
        <v>23</v>
      </c>
      <c r="B19" s="5">
        <v>66.26345657944577</v>
      </c>
      <c r="C19" s="5">
        <v>65</v>
      </c>
      <c r="D19" s="33">
        <v>64.49701389109507</v>
      </c>
      <c r="E19" s="5">
        <v>64</v>
      </c>
      <c r="F19" s="3">
        <f t="shared" si="2"/>
        <v>23.482352941176483</v>
      </c>
      <c r="G19" s="1" t="s">
        <v>56</v>
      </c>
      <c r="I19" s="1">
        <v>2014</v>
      </c>
      <c r="J19" s="26"/>
      <c r="K19" s="39">
        <f t="shared" si="3"/>
        <v>1.2634565794457728</v>
      </c>
      <c r="L19" s="39">
        <f t="shared" si="0"/>
        <v>0.4970138910950652</v>
      </c>
      <c r="M19" s="39">
        <f t="shared" si="1"/>
        <v>1.7664426883507076</v>
      </c>
      <c r="N19" s="39"/>
      <c r="O19" s="40"/>
    </row>
    <row r="20" spans="1:15" s="1" customFormat="1" ht="12.75">
      <c r="A20" s="6" t="s">
        <v>22</v>
      </c>
      <c r="B20" s="5">
        <v>65.86758968361295</v>
      </c>
      <c r="C20" s="5">
        <v>66</v>
      </c>
      <c r="D20" s="5">
        <v>64.69461819687581</v>
      </c>
      <c r="E20" s="5">
        <v>66</v>
      </c>
      <c r="F20" s="3">
        <f t="shared" si="2"/>
        <v>22.594117647058837</v>
      </c>
      <c r="G20" s="1" t="s">
        <v>59</v>
      </c>
      <c r="I20" s="32">
        <v>2014</v>
      </c>
      <c r="J20" s="26"/>
      <c r="K20" s="39">
        <f t="shared" si="3"/>
        <v>-0.1324103163870518</v>
      </c>
      <c r="L20" s="39">
        <f t="shared" si="0"/>
        <v>-1.3053818031241917</v>
      </c>
      <c r="M20" s="39">
        <f t="shared" si="1"/>
        <v>1.17297148673714</v>
      </c>
      <c r="N20" s="40"/>
      <c r="O20" s="40">
        <v>1</v>
      </c>
    </row>
    <row r="21" spans="1:15" s="1" customFormat="1" ht="12.75">
      <c r="A21" s="34" t="s">
        <v>15</v>
      </c>
      <c r="B21" s="33">
        <v>65.37466312611875</v>
      </c>
      <c r="C21" s="33">
        <v>66</v>
      </c>
      <c r="D21" s="33">
        <v>62.60375335800594</v>
      </c>
      <c r="E21" s="33">
        <v>66</v>
      </c>
      <c r="F21" s="35">
        <f t="shared" si="2"/>
        <v>21.70588235294119</v>
      </c>
      <c r="G21" s="32" t="s">
        <v>45</v>
      </c>
      <c r="H21" s="32"/>
      <c r="I21" s="1">
        <v>2014</v>
      </c>
      <c r="J21" s="28"/>
      <c r="K21" s="39">
        <f t="shared" si="3"/>
        <v>-0.6253368738812526</v>
      </c>
      <c r="L21" s="39">
        <f t="shared" si="0"/>
        <v>-3.396246641994061</v>
      </c>
      <c r="M21" s="39">
        <f t="shared" si="1"/>
        <v>2.7709097681128085</v>
      </c>
      <c r="N21" s="40"/>
      <c r="O21" s="40">
        <v>1</v>
      </c>
    </row>
    <row r="22" spans="1:15" s="1" customFormat="1" ht="12.75">
      <c r="A22" s="6" t="s">
        <v>21</v>
      </c>
      <c r="B22" s="5">
        <v>65.34943510915359</v>
      </c>
      <c r="C22" s="5">
        <v>65</v>
      </c>
      <c r="D22" s="5">
        <v>63.006123105320746</v>
      </c>
      <c r="E22" s="5">
        <v>65</v>
      </c>
      <c r="F22" s="3">
        <f t="shared" si="2"/>
        <v>20.817647058823546</v>
      </c>
      <c r="G22" s="1" t="s">
        <v>35</v>
      </c>
      <c r="I22" s="1">
        <v>2014</v>
      </c>
      <c r="J22" s="28"/>
      <c r="K22" s="39">
        <f t="shared" si="3"/>
        <v>0.349435109153589</v>
      </c>
      <c r="L22" s="39">
        <f t="shared" si="0"/>
        <v>-1.9938768946792536</v>
      </c>
      <c r="M22" s="39">
        <f t="shared" si="1"/>
        <v>2.3433120038328425</v>
      </c>
      <c r="N22" s="40"/>
      <c r="O22" s="40"/>
    </row>
    <row r="23" spans="1:15" s="1" customFormat="1" ht="12.75">
      <c r="A23" s="34" t="s">
        <v>24</v>
      </c>
      <c r="B23" s="33">
        <v>65.1884309215589</v>
      </c>
      <c r="C23" s="33">
        <v>65</v>
      </c>
      <c r="D23" s="33">
        <v>64.21418098656989</v>
      </c>
      <c r="E23" s="33">
        <v>65</v>
      </c>
      <c r="F23" s="35">
        <f t="shared" si="2"/>
        <v>19.9294117647059</v>
      </c>
      <c r="G23" s="32" t="s">
        <v>55</v>
      </c>
      <c r="I23" s="32">
        <v>2014</v>
      </c>
      <c r="J23" s="28"/>
      <c r="K23" s="39">
        <f t="shared" si="3"/>
        <v>0.18843092155890417</v>
      </c>
      <c r="L23" s="39">
        <f t="shared" si="0"/>
        <v>-0.785819013430114</v>
      </c>
      <c r="M23" s="39">
        <f t="shared" si="1"/>
        <v>0.9742499349890181</v>
      </c>
      <c r="N23" s="40"/>
      <c r="O23" s="40"/>
    </row>
    <row r="24" spans="1:15" s="1" customFormat="1" ht="12.75">
      <c r="A24" s="34" t="s">
        <v>20</v>
      </c>
      <c r="B24" s="33">
        <v>65.17178155006418</v>
      </c>
      <c r="C24" s="33">
        <v>67</v>
      </c>
      <c r="D24" s="33">
        <v>64.2939003809855</v>
      </c>
      <c r="E24" s="33">
        <v>67</v>
      </c>
      <c r="F24" s="35">
        <f t="shared" si="2"/>
        <v>19.041176470588255</v>
      </c>
      <c r="G24" s="32" t="s">
        <v>51</v>
      </c>
      <c r="H24" s="32"/>
      <c r="I24" s="32">
        <v>2014</v>
      </c>
      <c r="J24" s="28"/>
      <c r="K24" s="39">
        <f t="shared" si="3"/>
        <v>-1.828218449935818</v>
      </c>
      <c r="L24" s="39">
        <f t="shared" si="0"/>
        <v>-2.706099619014495</v>
      </c>
      <c r="M24" s="39">
        <f t="shared" si="1"/>
        <v>0.8778811690786767</v>
      </c>
      <c r="N24" s="40"/>
      <c r="O24" s="40">
        <v>1</v>
      </c>
    </row>
    <row r="25" spans="1:15" s="1" customFormat="1" ht="12.75">
      <c r="A25" s="6" t="s">
        <v>14</v>
      </c>
      <c r="B25" s="5">
        <v>65.16955875605078</v>
      </c>
      <c r="C25" s="5">
        <v>60</v>
      </c>
      <c r="D25" s="5">
        <v>64.3116109349836</v>
      </c>
      <c r="E25" s="5">
        <v>58</v>
      </c>
      <c r="F25" s="3">
        <f t="shared" si="2"/>
        <v>18.15294117647061</v>
      </c>
      <c r="G25" s="1" t="s">
        <v>57</v>
      </c>
      <c r="I25" s="1">
        <v>2014</v>
      </c>
      <c r="J25" s="28"/>
      <c r="K25" s="39">
        <f t="shared" si="3"/>
        <v>5.169558756050776</v>
      </c>
      <c r="L25" s="39">
        <f t="shared" si="0"/>
        <v>6.311610934983605</v>
      </c>
      <c r="M25" s="39">
        <f t="shared" si="1"/>
        <v>0.8579478210671709</v>
      </c>
      <c r="N25" s="40"/>
      <c r="O25" s="40"/>
    </row>
    <row r="26" spans="1:15" s="1" customFormat="1" ht="12.75">
      <c r="A26" s="10" t="s">
        <v>17</v>
      </c>
      <c r="B26" s="9">
        <v>64.6</v>
      </c>
      <c r="C26" s="9">
        <f>C46</f>
        <v>63.97117647058825</v>
      </c>
      <c r="D26" s="9">
        <v>63.1</v>
      </c>
      <c r="E26" s="9">
        <f>E46</f>
        <v>63.052450980392166</v>
      </c>
      <c r="F26" s="3">
        <f t="shared" si="2"/>
        <v>17.264705882352963</v>
      </c>
      <c r="G26" s="7" t="s">
        <v>60</v>
      </c>
      <c r="I26" s="1">
        <v>2014</v>
      </c>
      <c r="J26" s="28"/>
      <c r="K26" s="39">
        <f t="shared" si="3"/>
        <v>0.628823529411747</v>
      </c>
      <c r="L26" s="39">
        <f t="shared" si="0"/>
        <v>0.04754901960783542</v>
      </c>
      <c r="M26" s="39">
        <f t="shared" si="1"/>
        <v>1.499999999999993</v>
      </c>
      <c r="N26" s="40"/>
      <c r="O26" s="40"/>
    </row>
    <row r="27" spans="1:15" s="1" customFormat="1" ht="12.75">
      <c r="A27" s="6" t="s">
        <v>16</v>
      </c>
      <c r="B27" s="5">
        <v>64.49091953811224</v>
      </c>
      <c r="C27" s="5">
        <v>65</v>
      </c>
      <c r="D27" s="5">
        <v>62.42482141029954</v>
      </c>
      <c r="E27" s="5">
        <v>65</v>
      </c>
      <c r="F27" s="3">
        <f t="shared" si="2"/>
        <v>16.376470588235318</v>
      </c>
      <c r="G27" s="1" t="s">
        <v>16</v>
      </c>
      <c r="I27" s="1">
        <v>2014</v>
      </c>
      <c r="J27" s="26"/>
      <c r="K27" s="39">
        <f t="shared" si="3"/>
        <v>-0.5090804618877627</v>
      </c>
      <c r="L27" s="39">
        <f t="shared" si="0"/>
        <v>-2.5751785897004567</v>
      </c>
      <c r="M27" s="39">
        <f t="shared" si="1"/>
        <v>2.066098127812694</v>
      </c>
      <c r="N27" s="40"/>
      <c r="O27" s="40">
        <v>1</v>
      </c>
    </row>
    <row r="28" spans="1:15" s="1" customFormat="1" ht="12.75">
      <c r="A28" s="6" t="s">
        <v>18</v>
      </c>
      <c r="B28" s="5">
        <v>64.12606384976479</v>
      </c>
      <c r="C28" s="5">
        <v>65</v>
      </c>
      <c r="D28" s="5">
        <v>62.40241788532325</v>
      </c>
      <c r="E28" s="5">
        <v>62.5</v>
      </c>
      <c r="F28" s="3">
        <f t="shared" si="2"/>
        <v>15.48823529411767</v>
      </c>
      <c r="G28" s="1" t="s">
        <v>58</v>
      </c>
      <c r="I28" s="1">
        <v>2014</v>
      </c>
      <c r="J28" s="27"/>
      <c r="K28" s="39">
        <f t="shared" si="3"/>
        <v>-0.8739361502352097</v>
      </c>
      <c r="L28" s="39">
        <f t="shared" si="0"/>
        <v>-0.09758211467674727</v>
      </c>
      <c r="M28" s="39">
        <f t="shared" si="1"/>
        <v>1.7236459644415376</v>
      </c>
      <c r="N28" s="40"/>
      <c r="O28" s="40">
        <v>1</v>
      </c>
    </row>
    <row r="29" spans="1:15" s="1" customFormat="1" ht="12.75">
      <c r="A29" s="6" t="s">
        <v>66</v>
      </c>
      <c r="B29" s="5">
        <v>63.66878692893683</v>
      </c>
      <c r="C29" s="5">
        <v>63</v>
      </c>
      <c r="D29" s="5">
        <v>62.918366403663676</v>
      </c>
      <c r="E29" s="5">
        <v>62</v>
      </c>
      <c r="F29" s="3">
        <f t="shared" si="2"/>
        <v>14.600000000000023</v>
      </c>
      <c r="G29" s="1" t="s">
        <v>67</v>
      </c>
      <c r="I29" s="32">
        <v>2014</v>
      </c>
      <c r="J29" s="26"/>
      <c r="K29" s="39">
        <f t="shared" si="3"/>
        <v>0.6687869289368322</v>
      </c>
      <c r="L29" s="39">
        <f t="shared" si="0"/>
        <v>0.9183664036636756</v>
      </c>
      <c r="M29" s="39">
        <f t="shared" si="1"/>
        <v>0.7504205252731566</v>
      </c>
      <c r="N29" s="40"/>
      <c r="O29" s="40"/>
    </row>
    <row r="30" spans="1:15" s="1" customFormat="1" ht="12.75">
      <c r="A30" s="6" t="s">
        <v>12</v>
      </c>
      <c r="B30" s="5">
        <v>63.34048405893328</v>
      </c>
      <c r="C30" s="5">
        <v>62.67</v>
      </c>
      <c r="D30" s="5">
        <v>60.52829781800172</v>
      </c>
      <c r="E30" s="5">
        <v>61.333333333333336</v>
      </c>
      <c r="F30" s="3">
        <f t="shared" si="2"/>
        <v>13.711764705882375</v>
      </c>
      <c r="G30" s="1" t="s">
        <v>38</v>
      </c>
      <c r="I30" s="1">
        <v>2014</v>
      </c>
      <c r="J30" s="26"/>
      <c r="K30" s="39">
        <f t="shared" si="3"/>
        <v>0.6704840589332761</v>
      </c>
      <c r="L30" s="39">
        <f t="shared" si="0"/>
        <v>-0.8050355153316175</v>
      </c>
      <c r="M30" s="39">
        <f t="shared" si="1"/>
        <v>2.8121862409315597</v>
      </c>
      <c r="N30" s="40"/>
      <c r="O30" s="40"/>
    </row>
    <row r="31" spans="1:15" s="1" customFormat="1" ht="12.75">
      <c r="A31" s="6" t="s">
        <v>19</v>
      </c>
      <c r="B31" s="5">
        <v>62.974207892230304</v>
      </c>
      <c r="C31" s="5">
        <v>65</v>
      </c>
      <c r="D31" s="5">
        <v>60.621220360327875</v>
      </c>
      <c r="E31" s="5">
        <v>65</v>
      </c>
      <c r="F31" s="3">
        <f t="shared" si="2"/>
        <v>12.823529411764728</v>
      </c>
      <c r="G31" s="1" t="s">
        <v>39</v>
      </c>
      <c r="I31" s="1">
        <v>2014</v>
      </c>
      <c r="J31" s="26"/>
      <c r="K31" s="39">
        <f t="shared" si="3"/>
        <v>-2.0257921077696963</v>
      </c>
      <c r="L31" s="39">
        <f t="shared" si="0"/>
        <v>-4.378779639672125</v>
      </c>
      <c r="M31" s="39">
        <f t="shared" si="1"/>
        <v>2.3529875319024285</v>
      </c>
      <c r="N31" s="40"/>
      <c r="O31" s="40">
        <v>1</v>
      </c>
    </row>
    <row r="32" spans="1:15" s="31" customFormat="1" ht="12.75">
      <c r="A32" s="34" t="s">
        <v>13</v>
      </c>
      <c r="B32" s="33">
        <v>62.88982092308916</v>
      </c>
      <c r="C32" s="33">
        <v>65.2</v>
      </c>
      <c r="D32" s="33">
        <v>61.85269389791285</v>
      </c>
      <c r="E32" s="33">
        <v>65.2</v>
      </c>
      <c r="F32" s="35">
        <f t="shared" si="2"/>
        <v>11.93529411764708</v>
      </c>
      <c r="G32" s="32" t="s">
        <v>49</v>
      </c>
      <c r="H32" s="32"/>
      <c r="I32" s="32">
        <v>2014</v>
      </c>
      <c r="J32" s="27"/>
      <c r="K32" s="39">
        <f t="shared" si="3"/>
        <v>-2.310179076910842</v>
      </c>
      <c r="L32" s="39">
        <f t="shared" si="0"/>
        <v>-3.3473061020871526</v>
      </c>
      <c r="M32" s="39">
        <f t="shared" si="1"/>
        <v>1.0371270251763107</v>
      </c>
      <c r="N32" s="40"/>
      <c r="O32" s="40">
        <v>1</v>
      </c>
    </row>
    <row r="33" spans="1:15" s="1" customFormat="1" ht="12.75">
      <c r="A33" s="6" t="s">
        <v>9</v>
      </c>
      <c r="B33" s="5">
        <v>62.71867655931549</v>
      </c>
      <c r="C33" s="5">
        <v>65</v>
      </c>
      <c r="D33" s="5">
        <v>62.67565955085103</v>
      </c>
      <c r="E33" s="5">
        <v>65</v>
      </c>
      <c r="F33" s="3">
        <f t="shared" si="2"/>
        <v>11.047058823529433</v>
      </c>
      <c r="G33" s="1" t="s">
        <v>41</v>
      </c>
      <c r="H33" s="32"/>
      <c r="I33" s="1">
        <v>2014</v>
      </c>
      <c r="J33" s="27"/>
      <c r="K33" s="39">
        <f t="shared" si="3"/>
        <v>-2.2813234406845098</v>
      </c>
      <c r="L33" s="39">
        <f t="shared" si="0"/>
        <v>-2.32434044914897</v>
      </c>
      <c r="M33" s="39">
        <f t="shared" si="1"/>
        <v>0.043017008464460105</v>
      </c>
      <c r="N33" s="40"/>
      <c r="O33" s="40">
        <v>1</v>
      </c>
    </row>
    <row r="34" spans="1:15" s="1" customFormat="1" ht="12.75">
      <c r="A34" s="6" t="s">
        <v>5</v>
      </c>
      <c r="B34" s="29">
        <v>62.600249033583275</v>
      </c>
      <c r="C34" s="5">
        <v>62.5</v>
      </c>
      <c r="D34" s="5">
        <v>60.073793759985776</v>
      </c>
      <c r="E34" s="5">
        <v>60</v>
      </c>
      <c r="F34" s="3">
        <f t="shared" si="2"/>
        <v>10.158823529411785</v>
      </c>
      <c r="G34" s="1" t="s">
        <v>43</v>
      </c>
      <c r="I34" s="1">
        <v>2014</v>
      </c>
      <c r="J34" s="26"/>
      <c r="K34" s="39">
        <f t="shared" si="3"/>
        <v>0.10024903358327464</v>
      </c>
      <c r="L34" s="39">
        <f t="shared" si="0"/>
        <v>0.07379375998577586</v>
      </c>
      <c r="M34" s="39">
        <f t="shared" si="1"/>
        <v>2.5264552735974988</v>
      </c>
      <c r="N34" s="40"/>
      <c r="O34" s="40"/>
    </row>
    <row r="35" spans="1:15" s="1" customFormat="1" ht="12.75">
      <c r="A35" s="34" t="s">
        <v>70</v>
      </c>
      <c r="B35" s="33">
        <v>62.337215324652455</v>
      </c>
      <c r="C35" s="33">
        <v>58.7</v>
      </c>
      <c r="D35" s="33">
        <v>59.51326448769622</v>
      </c>
      <c r="E35" s="33">
        <v>58.3</v>
      </c>
      <c r="F35" s="35">
        <f t="shared" si="2"/>
        <v>9.270588235294138</v>
      </c>
      <c r="G35" s="32" t="s">
        <v>71</v>
      </c>
      <c r="H35" s="32"/>
      <c r="I35" s="32">
        <v>2014</v>
      </c>
      <c r="J35" s="26"/>
      <c r="K35" s="39">
        <f t="shared" si="3"/>
        <v>3.637215324652452</v>
      </c>
      <c r="L35" s="39">
        <f t="shared" si="0"/>
        <v>1.2132644876962217</v>
      </c>
      <c r="M35" s="39">
        <f t="shared" si="1"/>
        <v>2.823950836956236</v>
      </c>
      <c r="N35" s="40"/>
      <c r="O35" s="40"/>
    </row>
    <row r="36" spans="1:15" s="1" customFormat="1" ht="12.75">
      <c r="A36" s="6" t="s">
        <v>1</v>
      </c>
      <c r="B36" s="5">
        <v>62.24582927457021</v>
      </c>
      <c r="C36" s="5">
        <v>65</v>
      </c>
      <c r="D36" s="5">
        <v>60.172589214510595</v>
      </c>
      <c r="E36" s="5">
        <v>60</v>
      </c>
      <c r="F36" s="3">
        <f t="shared" si="2"/>
        <v>8.38235294117649</v>
      </c>
      <c r="G36" s="1" t="s">
        <v>36</v>
      </c>
      <c r="I36" s="1">
        <v>2014</v>
      </c>
      <c r="J36" s="26"/>
      <c r="K36" s="39">
        <f t="shared" si="3"/>
        <v>-2.7541707254297876</v>
      </c>
      <c r="L36" s="39">
        <f t="shared" si="0"/>
        <v>0.1725892145105945</v>
      </c>
      <c r="M36" s="39">
        <f t="shared" si="1"/>
        <v>2.073240060059618</v>
      </c>
      <c r="N36" s="40"/>
      <c r="O36" s="40"/>
    </row>
    <row r="37" spans="1:15" s="1" customFormat="1" ht="12.75">
      <c r="A37" s="6" t="s">
        <v>8</v>
      </c>
      <c r="B37" s="5">
        <v>62.21904782948378</v>
      </c>
      <c r="C37" s="5">
        <v>65</v>
      </c>
      <c r="D37" s="5">
        <v>63.089361362959735</v>
      </c>
      <c r="E37" s="5">
        <v>65</v>
      </c>
      <c r="F37" s="3">
        <f t="shared" si="2"/>
        <v>7.494117647058843</v>
      </c>
      <c r="G37" s="1" t="s">
        <v>54</v>
      </c>
      <c r="I37" s="1">
        <v>2014</v>
      </c>
      <c r="J37" s="26"/>
      <c r="K37" s="39">
        <f t="shared" si="3"/>
        <v>-2.7809521705162226</v>
      </c>
      <c r="L37" s="39">
        <f t="shared" si="0"/>
        <v>-1.9106386370402646</v>
      </c>
      <c r="M37" s="39">
        <f t="shared" si="1"/>
        <v>-0.870313533475958</v>
      </c>
      <c r="N37" s="40"/>
      <c r="O37" s="40">
        <v>1</v>
      </c>
    </row>
    <row r="38" spans="1:15" s="1" customFormat="1" ht="12.75">
      <c r="A38" s="34" t="s">
        <v>7</v>
      </c>
      <c r="B38" s="33">
        <v>62.08949757982036</v>
      </c>
      <c r="C38" s="33">
        <v>65.25</v>
      </c>
      <c r="D38" s="33">
        <v>59.53038153073106</v>
      </c>
      <c r="E38" s="33">
        <v>60.25</v>
      </c>
      <c r="F38" s="35">
        <f t="shared" si="2"/>
        <v>6.605882352941196</v>
      </c>
      <c r="G38" s="32" t="s">
        <v>52</v>
      </c>
      <c r="H38" s="32"/>
      <c r="I38" s="1">
        <v>2014</v>
      </c>
      <c r="J38" s="26"/>
      <c r="K38" s="39">
        <f t="shared" si="3"/>
        <v>-3.1605024201796397</v>
      </c>
      <c r="L38" s="39">
        <f t="shared" si="0"/>
        <v>-0.7196184692689371</v>
      </c>
      <c r="M38" s="39">
        <f t="shared" si="1"/>
        <v>2.5591160490892975</v>
      </c>
      <c r="N38" s="40"/>
      <c r="O38" s="40">
        <v>1</v>
      </c>
    </row>
    <row r="39" spans="1:15" s="1" customFormat="1" ht="12.75">
      <c r="A39" s="34" t="s">
        <v>0</v>
      </c>
      <c r="B39" s="33">
        <v>61.89063660399086</v>
      </c>
      <c r="C39" s="33">
        <v>60</v>
      </c>
      <c r="D39" s="33">
        <v>60.75315220998599</v>
      </c>
      <c r="E39" s="33">
        <v>60</v>
      </c>
      <c r="F39" s="35">
        <f t="shared" si="2"/>
        <v>5.717647058823548</v>
      </c>
      <c r="G39" s="32" t="s">
        <v>0</v>
      </c>
      <c r="H39" s="32"/>
      <c r="I39" s="1">
        <v>2014</v>
      </c>
      <c r="J39" s="26"/>
      <c r="K39" s="39">
        <f t="shared" si="3"/>
        <v>1.8906366039908633</v>
      </c>
      <c r="L39" s="39">
        <f t="shared" si="0"/>
        <v>0.7531522099859913</v>
      </c>
      <c r="M39" s="39">
        <f t="shared" si="1"/>
        <v>1.137484394004872</v>
      </c>
      <c r="N39" s="40"/>
      <c r="O39" s="40"/>
    </row>
    <row r="40" spans="1:15" s="1" customFormat="1" ht="12.75">
      <c r="A40" s="6" t="s">
        <v>10</v>
      </c>
      <c r="B40" s="5">
        <v>61.85655644413018</v>
      </c>
      <c r="C40" s="5">
        <v>65</v>
      </c>
      <c r="D40" s="5">
        <v>62.34449755817068</v>
      </c>
      <c r="E40" s="5">
        <v>65</v>
      </c>
      <c r="F40" s="3">
        <f t="shared" si="2"/>
        <v>4.829411764705901</v>
      </c>
      <c r="G40" s="1" t="s">
        <v>40</v>
      </c>
      <c r="I40" s="1">
        <v>2014</v>
      </c>
      <c r="J40" s="26"/>
      <c r="K40" s="39">
        <f t="shared" si="3"/>
        <v>-3.1434435558698226</v>
      </c>
      <c r="L40" s="39">
        <f t="shared" si="0"/>
        <v>-2.65550244182932</v>
      </c>
      <c r="M40" s="39">
        <f t="shared" si="1"/>
        <v>-0.48794111404050255</v>
      </c>
      <c r="N40" s="40"/>
      <c r="O40" s="40">
        <v>1</v>
      </c>
    </row>
    <row r="41" spans="1:15" s="1" customFormat="1" ht="12.75">
      <c r="A41" s="6" t="s">
        <v>6</v>
      </c>
      <c r="B41" s="5">
        <v>61.416877867132065</v>
      </c>
      <c r="C41" s="5">
        <v>62.5</v>
      </c>
      <c r="D41" s="5">
        <v>61.11929646858552</v>
      </c>
      <c r="E41" s="5">
        <v>62</v>
      </c>
      <c r="F41" s="3">
        <f t="shared" si="2"/>
        <v>3.9411764705882537</v>
      </c>
      <c r="G41" s="1" t="s">
        <v>46</v>
      </c>
      <c r="I41" s="32">
        <v>2014</v>
      </c>
      <c r="J41" s="26"/>
      <c r="K41" s="39">
        <f t="shared" si="3"/>
        <v>-1.0831221328679348</v>
      </c>
      <c r="L41" s="39">
        <f t="shared" si="0"/>
        <v>-0.8807035314144827</v>
      </c>
      <c r="M41" s="39">
        <f t="shared" si="1"/>
        <v>0.29758139854654786</v>
      </c>
      <c r="N41" s="40"/>
      <c r="O41" s="40">
        <v>1</v>
      </c>
    </row>
    <row r="42" spans="1:15" s="1" customFormat="1" ht="12.75">
      <c r="A42" s="6" t="s">
        <v>11</v>
      </c>
      <c r="B42" s="5">
        <v>61.337586653847126</v>
      </c>
      <c r="C42" s="5">
        <v>62</v>
      </c>
      <c r="D42" s="5">
        <v>60.020285624017134</v>
      </c>
      <c r="E42" s="5">
        <v>62</v>
      </c>
      <c r="F42" s="3">
        <f t="shared" si="2"/>
        <v>3.0529411764706067</v>
      </c>
      <c r="G42" s="1" t="s">
        <v>42</v>
      </c>
      <c r="I42" s="1">
        <v>2014</v>
      </c>
      <c r="J42" s="26"/>
      <c r="K42" s="39">
        <f t="shared" si="3"/>
        <v>-0.6624133461528743</v>
      </c>
      <c r="L42" s="39">
        <f t="shared" si="0"/>
        <v>-1.9797143759828657</v>
      </c>
      <c r="M42" s="39">
        <f t="shared" si="1"/>
        <v>1.3173010298299914</v>
      </c>
      <c r="N42" s="40"/>
      <c r="O42" s="40">
        <v>1</v>
      </c>
    </row>
    <row r="43" spans="1:15" s="1" customFormat="1" ht="12.75">
      <c r="A43" s="34" t="s">
        <v>4</v>
      </c>
      <c r="B43" s="33">
        <v>61.09286815497819</v>
      </c>
      <c r="C43" s="33">
        <v>62</v>
      </c>
      <c r="D43" s="33">
        <v>58.17198036301566</v>
      </c>
      <c r="E43" s="33">
        <v>62</v>
      </c>
      <c r="F43" s="35">
        <f>F42-30.2/34</f>
        <v>2.1647058823529597</v>
      </c>
      <c r="G43" s="32" t="s">
        <v>53</v>
      </c>
      <c r="I43" s="1">
        <v>2014</v>
      </c>
      <c r="J43" s="26"/>
      <c r="K43" s="39">
        <f t="shared" si="3"/>
        <v>-0.9071318450218087</v>
      </c>
      <c r="L43" s="39">
        <f t="shared" si="0"/>
        <v>-3.8280196369843367</v>
      </c>
      <c r="M43" s="39">
        <f t="shared" si="1"/>
        <v>2.920887791962528</v>
      </c>
      <c r="N43" s="40"/>
      <c r="O43" s="40">
        <v>1</v>
      </c>
    </row>
    <row r="44" spans="1:15" s="1" customFormat="1" ht="12.75">
      <c r="A44" s="6" t="s">
        <v>3</v>
      </c>
      <c r="B44" s="5">
        <v>59.950397898235636</v>
      </c>
      <c r="C44" s="5">
        <v>60</v>
      </c>
      <c r="D44" s="5">
        <v>59.33789446595341</v>
      </c>
      <c r="E44" s="5">
        <v>60</v>
      </c>
      <c r="F44" s="3">
        <f>F43-30.2/34</f>
        <v>1.2764705882353127</v>
      </c>
      <c r="G44" s="1" t="s">
        <v>37</v>
      </c>
      <c r="I44" s="1">
        <v>2014</v>
      </c>
      <c r="J44" s="26"/>
      <c r="K44" s="39">
        <f t="shared" si="3"/>
        <v>-0.04960210176436419</v>
      </c>
      <c r="L44" s="39">
        <f t="shared" si="0"/>
        <v>-0.6621055340465887</v>
      </c>
      <c r="M44" s="39">
        <f t="shared" si="1"/>
        <v>0.6125034322822245</v>
      </c>
      <c r="N44" s="40"/>
      <c r="O44" s="40">
        <v>1</v>
      </c>
    </row>
    <row r="45" spans="1:15" s="1" customFormat="1" ht="12.75">
      <c r="A45" s="6" t="s">
        <v>2</v>
      </c>
      <c r="B45" s="5">
        <v>59.36848880261434</v>
      </c>
      <c r="C45" s="5">
        <v>61.2</v>
      </c>
      <c r="D45" s="5">
        <v>59.83214288388667</v>
      </c>
      <c r="E45" s="5">
        <v>61.2</v>
      </c>
      <c r="F45" s="3">
        <f>F44-30.2/34</f>
        <v>0.38823529411766566</v>
      </c>
      <c r="G45" s="1" t="s">
        <v>2</v>
      </c>
      <c r="I45" s="32">
        <v>2014</v>
      </c>
      <c r="J45" s="26"/>
      <c r="K45" s="39">
        <f t="shared" si="3"/>
        <v>-1.831511197385666</v>
      </c>
      <c r="L45" s="39">
        <f t="shared" si="0"/>
        <v>-1.3678571161133348</v>
      </c>
      <c r="M45" s="39">
        <f t="shared" si="1"/>
        <v>-0.4636540812723311</v>
      </c>
      <c r="N45" s="40"/>
      <c r="O45" s="40">
        <v>1</v>
      </c>
    </row>
    <row r="46" spans="1:15" ht="12.75">
      <c r="A46" s="2"/>
      <c r="B46" s="5">
        <f>AVERAGE(B27:B45,B11:B25)</f>
        <v>64.56254269940804</v>
      </c>
      <c r="C46" s="5">
        <f>AVERAGE(C27:C45,C11:C25)</f>
        <v>63.97117647058825</v>
      </c>
      <c r="D46" s="5">
        <f>AVERAGE(D27:D45,D11:D25)</f>
        <v>63.117626251469936</v>
      </c>
      <c r="E46" s="5">
        <f>AVERAGE(E27:E45,E11:E25)</f>
        <v>63.052450980392166</v>
      </c>
      <c r="F46" s="3"/>
      <c r="G46" s="1"/>
      <c r="O46" s="36"/>
    </row>
    <row r="48" ht="12.75">
      <c r="G48" s="25"/>
    </row>
  </sheetData>
  <sheetProtection/>
  <mergeCells count="2">
    <mergeCell ref="B8:C8"/>
    <mergeCell ref="D8:E8"/>
  </mergeCells>
  <hyperlinks>
    <hyperlink ref="A1" r:id="rId1" display="http://dx.doi.org/10.1787/pension_glance-2015-e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2015-09-16T16:16:14Z</cp:lastPrinted>
  <dcterms:created xsi:type="dcterms:W3CDTF">2010-10-15T08:07:49Z</dcterms:created>
  <dcterms:modified xsi:type="dcterms:W3CDTF">2015-11-10T11:21:17Z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