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191" windowWidth="15480" windowHeight="8100" activeTab="0"/>
  </bookViews>
  <sheets>
    <sheet name="Fig 1.10 Chap 1" sheetId="1" r:id="rId1"/>
    <sheet name="Data Fig 1.10 Chap 1" sheetId="2" r:id="rId2"/>
  </sheets>
  <definedNames/>
  <calcPr fullCalcOnLoad="1"/>
</workbook>
</file>

<file path=xl/sharedStrings.xml><?xml version="1.0" encoding="utf-8"?>
<sst xmlns="http://schemas.openxmlformats.org/spreadsheetml/2006/main" count="75" uniqueCount="44">
  <si>
    <t>Czech Republic</t>
  </si>
  <si>
    <t>New Zealand</t>
  </si>
  <si>
    <t>Denmark</t>
  </si>
  <si>
    <t>Norway</t>
  </si>
  <si>
    <t>Ireland</t>
  </si>
  <si>
    <t>Netherlands</t>
  </si>
  <si>
    <t>Belgium</t>
  </si>
  <si>
    <t>Germany</t>
  </si>
  <si>
    <t>Portugal</t>
  </si>
  <si>
    <t>Austria</t>
  </si>
  <si>
    <t>Canada</t>
  </si>
  <si>
    <t>United Kingdom</t>
  </si>
  <si>
    <t>Japan</t>
  </si>
  <si>
    <t>France</t>
  </si>
  <si>
    <t>Sweden</t>
  </si>
  <si>
    <t>Korea</t>
  </si>
  <si>
    <t>Iceland</t>
  </si>
  <si>
    <t>United States</t>
  </si>
  <si>
    <t>Finland</t>
  </si>
  <si>
    <t>1997-2002</t>
  </si>
  <si>
    <t>Slovenia</t>
  </si>
  <si>
    <t>2004-2009</t>
  </si>
  <si>
    <t>1999-2004</t>
  </si>
  <si>
    <t>2002-07</t>
  </si>
  <si>
    <t>2003-08</t>
  </si>
  <si>
    <t>Value</t>
  </si>
  <si>
    <t xml:space="preserve">Lower 95% CI deviation </t>
  </si>
  <si>
    <t xml:space="preserve">Upper 95% CI deviation </t>
  </si>
  <si>
    <t xml:space="preserve">Lower confidence level </t>
  </si>
  <si>
    <t xml:space="preserve">Upper confidence level </t>
  </si>
  <si>
    <t>…</t>
  </si>
  <si>
    <r>
      <t xml:space="preserve">5.10.1. </t>
    </r>
    <r>
      <rPr>
        <b/>
        <sz val="10"/>
        <color indexed="8"/>
        <rFont val="Arial"/>
        <family val="2"/>
      </rPr>
      <t>Colorectal cancer five-year relative survival rate, 1997-2002 and 2004-2009 (or nearest period)</t>
    </r>
  </si>
  <si>
    <t>2000-05</t>
  </si>
  <si>
    <t>OECD (16)</t>
  </si>
  <si>
    <t>Health at a Glance 2011: OECD Indicators
 - © OECD 2011</t>
  </si>
  <si>
    <t>5. QUALITY OF CARE - Survival and mortality for colorectal cancer</t>
  </si>
  <si>
    <t>5.10.1. Colorectal cancer, five-year relative survival rate, 1997-2002 and 2004-09 (or nearest period)</t>
  </si>
  <si>
    <t>Version 1 - Last updated: 28-Oct-2011</t>
  </si>
  <si>
    <r>
      <t xml:space="preserve">Source: </t>
    </r>
    <r>
      <rPr>
        <sz val="8"/>
        <color indexed="8"/>
        <rFont val="Arial"/>
        <family val="2"/>
      </rPr>
      <t xml:space="preserve">OECD Health Data 2011. </t>
    </r>
  </si>
  <si>
    <t>Cancer Care: Assuring Quality to Improve Survival © OECD 2013</t>
  </si>
  <si>
    <t>Chapter 1. Figure 1.10. Colorectal cancer, five-year relative survival, 1997-2002 and 2004-09 (or nearest period)</t>
  </si>
  <si>
    <t>Figure 1.10. Colorectal cancer, five-year relative survival, 1997-2002 and 2004-09 (or nearest period)</t>
  </si>
  <si>
    <t>Note: 1997-2002 data for Japan refer to 1999-2004, and 2004-09 data refer to 2000-05 for Japan, 2002-07 for Canada, 2003-08 for the Czech Republic, Finland, Germany, Ireland and the United States, and 2005-10 for Iceland.</t>
  </si>
  <si>
    <t>Source: OECD (2011), Health at a Glance 2011: OECD Indicators, doi: 10.1787/health_glance-2011-en.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</si>
</sst>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666666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0" fillId="0" borderId="0" xfId="0" applyFont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64" fontId="4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52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52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164" fontId="48" fillId="0" borderId="0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 wrapText="1"/>
    </xf>
    <xf numFmtId="164" fontId="48" fillId="0" borderId="0" xfId="0" applyNumberFormat="1" applyFont="1" applyFill="1" applyBorder="1" applyAlignment="1">
      <alignment/>
    </xf>
    <xf numFmtId="164" fontId="48" fillId="0" borderId="11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48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53" fillId="0" borderId="0" xfId="0" applyNumberFormat="1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0" fontId="42" fillId="0" borderId="0" xfId="52" applyAlignment="1" applyProtection="1">
      <alignment/>
      <protection/>
    </xf>
    <xf numFmtId="0" fontId="0" fillId="0" borderId="0" xfId="0" applyAlignment="1">
      <alignment wrapText="1"/>
    </xf>
    <xf numFmtId="0" fontId="5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25"/>
          <c:w val="0.981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1.10 Chap 1'!$B$6</c:f>
              <c:strCache>
                <c:ptCount val="1"/>
                <c:pt idx="0">
                  <c:v>1997-2002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Fig 1.10 Chap 1'!$E$8:$E$28</c:f>
                <c:numCache>
                  <c:ptCount val="21"/>
                  <c:pt idx="0">
                    <c:v>0.7309999999999945</c:v>
                  </c:pt>
                  <c:pt idx="1">
                    <c:v>1.7239999999999966</c:v>
                  </c:pt>
                  <c:pt idx="2">
                    <c:v>0.6610000000000014</c:v>
                  </c:pt>
                  <c:pt idx="3">
                    <c:v>2.097999999999999</c:v>
                  </c:pt>
                  <c:pt idx="4">
                    <c:v>4.100000000000001</c:v>
                  </c:pt>
                  <c:pt idx="5">
                    <c:v>1.3299999999999983</c:v>
                  </c:pt>
                  <c:pt idx="6">
                    <c:v>0</c:v>
                  </c:pt>
                  <c:pt idx="7">
                    <c:v>NaN</c:v>
                  </c:pt>
                  <c:pt idx="8">
                    <c:v>4</c:v>
                  </c:pt>
                  <c:pt idx="9">
                    <c:v>1.034000000000006</c:v>
                  </c:pt>
                  <c:pt idx="10">
                    <c:v>1.3170000000000002</c:v>
                  </c:pt>
                  <c:pt idx="11">
                    <c:v>1</c:v>
                  </c:pt>
                  <c:pt idx="12">
                    <c:v>1.5100000000000051</c:v>
                  </c:pt>
                  <c:pt idx="13">
                    <c:v>1.8059999999999974</c:v>
                  </c:pt>
                  <c:pt idx="14">
                    <c:v>1.8759999999999977</c:v>
                  </c:pt>
                  <c:pt idx="15">
                    <c:v>1.1199999999999974</c:v>
                  </c:pt>
                  <c:pt idx="16">
                    <c:v>1.7019999999999982</c:v>
                  </c:pt>
                  <c:pt idx="17">
                    <c:v>0.980000000000004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0.7399999999999949</c:v>
                  </c:pt>
                </c:numCache>
              </c:numRef>
            </c:plus>
            <c:minus>
              <c:numRef>
                <c:f>'Data Fig 1.10 Chap 1'!$D$8:$D$28</c:f>
                <c:numCache>
                  <c:ptCount val="21"/>
                  <c:pt idx="0">
                    <c:v>0.7310000000000016</c:v>
                  </c:pt>
                  <c:pt idx="1">
                    <c:v>1.7240000000000038</c:v>
                  </c:pt>
                  <c:pt idx="2">
                    <c:v>0.6600000000000037</c:v>
                  </c:pt>
                  <c:pt idx="3">
                    <c:v>2.097999999999999</c:v>
                  </c:pt>
                  <c:pt idx="4">
                    <c:v>4</c:v>
                  </c:pt>
                  <c:pt idx="5">
                    <c:v>1.3500000000000014</c:v>
                  </c:pt>
                  <c:pt idx="6">
                    <c:v>0</c:v>
                  </c:pt>
                  <c:pt idx="7">
                    <c:v>NaN</c:v>
                  </c:pt>
                  <c:pt idx="8">
                    <c:v>4.199999999999996</c:v>
                  </c:pt>
                  <c:pt idx="9">
                    <c:v>1.033999999999999</c:v>
                  </c:pt>
                  <c:pt idx="10">
                    <c:v>1.3170000000000002</c:v>
                  </c:pt>
                  <c:pt idx="11">
                    <c:v>1</c:v>
                  </c:pt>
                  <c:pt idx="12">
                    <c:v>1.509999999999998</c:v>
                  </c:pt>
                  <c:pt idx="13">
                    <c:v>1.8060000000000045</c:v>
                  </c:pt>
                  <c:pt idx="14">
                    <c:v>1.8759999999999977</c:v>
                  </c:pt>
                  <c:pt idx="15">
                    <c:v>1.1200000000000045</c:v>
                  </c:pt>
                  <c:pt idx="16">
                    <c:v>1.7010000000000005</c:v>
                  </c:pt>
                  <c:pt idx="17">
                    <c:v>0.9799999999999969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0.7399999999999949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Fig 1.10 Chap 1'!$A$8:$A$28</c:f>
              <c:strCache>
                <c:ptCount val="21"/>
                <c:pt idx="0">
                  <c:v>Czech Republic</c:v>
                </c:pt>
                <c:pt idx="1">
                  <c:v>Ireland</c:v>
                </c:pt>
                <c:pt idx="2">
                  <c:v>United Kingdom</c:v>
                </c:pt>
                <c:pt idx="3">
                  <c:v>Denmark</c:v>
                </c:pt>
                <c:pt idx="4">
                  <c:v>Slovenia</c:v>
                </c:pt>
                <c:pt idx="5">
                  <c:v>France</c:v>
                </c:pt>
                <c:pt idx="6">
                  <c:v>Portugal</c:v>
                </c:pt>
                <c:pt idx="7">
                  <c:v>OECD (16)</c:v>
                </c:pt>
                <c:pt idx="8">
                  <c:v>Germany</c:v>
                </c:pt>
                <c:pt idx="9">
                  <c:v>Sweden</c:v>
                </c:pt>
                <c:pt idx="10">
                  <c:v>Netherlands</c:v>
                </c:pt>
                <c:pt idx="11">
                  <c:v>Finland</c:v>
                </c:pt>
                <c:pt idx="12">
                  <c:v>New Zealand</c:v>
                </c:pt>
                <c:pt idx="13">
                  <c:v>Austria</c:v>
                </c:pt>
                <c:pt idx="14">
                  <c:v>Norway</c:v>
                </c:pt>
                <c:pt idx="15">
                  <c:v>Canada</c:v>
                </c:pt>
                <c:pt idx="16">
                  <c:v>Korea</c:v>
                </c:pt>
                <c:pt idx="17">
                  <c:v>United States</c:v>
                </c:pt>
                <c:pt idx="18">
                  <c:v>Belgium</c:v>
                </c:pt>
                <c:pt idx="19">
                  <c:v>Iceland</c:v>
                </c:pt>
                <c:pt idx="20">
                  <c:v>Japan</c:v>
                </c:pt>
              </c:strCache>
            </c:strRef>
          </c:cat>
          <c:val>
            <c:numRef>
              <c:f>'Data Fig 1.10 Chap 1'!$B$8:$B$28</c:f>
              <c:numCache>
                <c:ptCount val="21"/>
                <c:pt idx="0">
                  <c:v>41.133</c:v>
                </c:pt>
                <c:pt idx="1">
                  <c:v>48.966</c:v>
                </c:pt>
                <c:pt idx="2">
                  <c:v>48.088</c:v>
                </c:pt>
                <c:pt idx="3">
                  <c:v>50.068</c:v>
                </c:pt>
                <c:pt idx="4">
                  <c:v>45.5</c:v>
                </c:pt>
                <c:pt idx="5">
                  <c:v>57.04</c:v>
                </c:pt>
                <c:pt idx="6">
                  <c:v>0</c:v>
                </c:pt>
                <c:pt idx="7">
                  <c:v>54.61737499999999</c:v>
                </c:pt>
                <c:pt idx="8">
                  <c:v>53.3</c:v>
                </c:pt>
                <c:pt idx="9">
                  <c:v>57.303</c:v>
                </c:pt>
                <c:pt idx="10">
                  <c:v>57.911</c:v>
                </c:pt>
                <c:pt idx="11">
                  <c:v>58.9</c:v>
                </c:pt>
                <c:pt idx="12">
                  <c:v>57.01</c:v>
                </c:pt>
                <c:pt idx="13">
                  <c:v>57.145</c:v>
                </c:pt>
                <c:pt idx="14">
                  <c:v>57.034</c:v>
                </c:pt>
                <c:pt idx="15">
                  <c:v>59.127</c:v>
                </c:pt>
                <c:pt idx="16">
                  <c:v>52.603</c:v>
                </c:pt>
                <c:pt idx="17">
                  <c:v>62.51</c:v>
                </c:pt>
                <c:pt idx="18">
                  <c:v>0</c:v>
                </c:pt>
                <c:pt idx="19">
                  <c:v>0</c:v>
                </c:pt>
                <c:pt idx="20">
                  <c:v>67.28</c:v>
                </c:pt>
              </c:numCache>
            </c:numRef>
          </c:val>
        </c:ser>
        <c:ser>
          <c:idx val="1"/>
          <c:order val="1"/>
          <c:tx>
            <c:strRef>
              <c:f>'Data Fig 1.10 Chap 1'!$F$6</c:f>
              <c:strCache>
                <c:ptCount val="1"/>
                <c:pt idx="0">
                  <c:v>2004-2009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59.9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Fig 1.10 Chap 1'!$I$8:$I$28</c:f>
                <c:numCache>
                  <c:ptCount val="21"/>
                  <c:pt idx="0">
                    <c:v>0.6850000000000023</c:v>
                  </c:pt>
                  <c:pt idx="1">
                    <c:v>1.600999999999999</c:v>
                  </c:pt>
                  <c:pt idx="2">
                    <c:v>0.6299999999999955</c:v>
                  </c:pt>
                  <c:pt idx="3">
                    <c:v>2.0690000000000026</c:v>
                  </c:pt>
                  <c:pt idx="4">
                    <c:v>3.3000000000000043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0.8200000000000003</c:v>
                  </c:pt>
                  <c:pt idx="9">
                    <c:v>0.9549999999999983</c:v>
                  </c:pt>
                  <c:pt idx="10">
                    <c:v>1.1950000000000003</c:v>
                  </c:pt>
                  <c:pt idx="11">
                    <c:v>1.2000000000000028</c:v>
                  </c:pt>
                  <c:pt idx="12">
                    <c:v>1.358000000000004</c:v>
                  </c:pt>
                  <c:pt idx="13">
                    <c:v>1.8870000000000005</c:v>
                  </c:pt>
                  <c:pt idx="14">
                    <c:v>1.728999999999992</c:v>
                  </c:pt>
                  <c:pt idx="15">
                    <c:v>1.0300000000000082</c:v>
                  </c:pt>
                  <c:pt idx="16">
                    <c:v>1.0360000000000014</c:v>
                  </c:pt>
                  <c:pt idx="17">
                    <c:v>0.3440000000000083</c:v>
                  </c:pt>
                  <c:pt idx="18">
                    <c:v>1.7890000000000015</c:v>
                  </c:pt>
                  <c:pt idx="19">
                    <c:v>9.490000000000009</c:v>
                  </c:pt>
                  <c:pt idx="20">
                    <c:v>0.7000000000000028</c:v>
                  </c:pt>
                </c:numCache>
              </c:numRef>
            </c:plus>
            <c:minus>
              <c:numRef>
                <c:f>'Data Fig 1.10 Chap 1'!$H$8:$H$28</c:f>
                <c:numCache>
                  <c:ptCount val="21"/>
                  <c:pt idx="0">
                    <c:v>0.6849999999999952</c:v>
                  </c:pt>
                  <c:pt idx="1">
                    <c:v>1.600999999999999</c:v>
                  </c:pt>
                  <c:pt idx="2">
                    <c:v>0.6400000000000006</c:v>
                  </c:pt>
                  <c:pt idx="3">
                    <c:v>2.0690000000000026</c:v>
                  </c:pt>
                  <c:pt idx="4">
                    <c:v>3.1999999999999957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0.8200000000000003</c:v>
                  </c:pt>
                  <c:pt idx="9">
                    <c:v>0.9550000000000054</c:v>
                  </c:pt>
                  <c:pt idx="10">
                    <c:v>1.1950000000000003</c:v>
                  </c:pt>
                  <c:pt idx="11">
                    <c:v>1.0999999999999943</c:v>
                  </c:pt>
                  <c:pt idx="12">
                    <c:v>1.3589999999999947</c:v>
                  </c:pt>
                  <c:pt idx="13">
                    <c:v>1.8870000000000005</c:v>
                  </c:pt>
                  <c:pt idx="14">
                    <c:v>1.7289999999999992</c:v>
                  </c:pt>
                  <c:pt idx="15">
                    <c:v>1.0300000000000011</c:v>
                  </c:pt>
                  <c:pt idx="16">
                    <c:v>1.036999999999999</c:v>
                  </c:pt>
                  <c:pt idx="17">
                    <c:v>0.34499999999999886</c:v>
                  </c:pt>
                  <c:pt idx="18">
                    <c:v>1.7890000000000015</c:v>
                  </c:pt>
                  <c:pt idx="19">
                    <c:v>9.479999999999997</c:v>
                  </c:pt>
                  <c:pt idx="20">
                    <c:v>0.6999999999999886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Fig 1.10 Chap 1'!$A$8:$A$28</c:f>
              <c:strCache>
                <c:ptCount val="21"/>
                <c:pt idx="0">
                  <c:v>Czech Republic</c:v>
                </c:pt>
                <c:pt idx="1">
                  <c:v>Ireland</c:v>
                </c:pt>
                <c:pt idx="2">
                  <c:v>United Kingdom</c:v>
                </c:pt>
                <c:pt idx="3">
                  <c:v>Denmark</c:v>
                </c:pt>
                <c:pt idx="4">
                  <c:v>Slovenia</c:v>
                </c:pt>
                <c:pt idx="5">
                  <c:v>France</c:v>
                </c:pt>
                <c:pt idx="6">
                  <c:v>Portugal</c:v>
                </c:pt>
                <c:pt idx="7">
                  <c:v>OECD (16)</c:v>
                </c:pt>
                <c:pt idx="8">
                  <c:v>Germany</c:v>
                </c:pt>
                <c:pt idx="9">
                  <c:v>Sweden</c:v>
                </c:pt>
                <c:pt idx="10">
                  <c:v>Netherlands</c:v>
                </c:pt>
                <c:pt idx="11">
                  <c:v>Finland</c:v>
                </c:pt>
                <c:pt idx="12">
                  <c:v>New Zealand</c:v>
                </c:pt>
                <c:pt idx="13">
                  <c:v>Austria</c:v>
                </c:pt>
                <c:pt idx="14">
                  <c:v>Norway</c:v>
                </c:pt>
                <c:pt idx="15">
                  <c:v>Canada</c:v>
                </c:pt>
                <c:pt idx="16">
                  <c:v>Korea</c:v>
                </c:pt>
                <c:pt idx="17">
                  <c:v>United States</c:v>
                </c:pt>
                <c:pt idx="18">
                  <c:v>Belgium</c:v>
                </c:pt>
                <c:pt idx="19">
                  <c:v>Iceland</c:v>
                </c:pt>
                <c:pt idx="20">
                  <c:v>Japan</c:v>
                </c:pt>
              </c:strCache>
            </c:strRef>
          </c:cat>
          <c:val>
            <c:numRef>
              <c:f>'Data Fig 1.10 Chap 1'!$F$8:$F$28</c:f>
              <c:numCache>
                <c:ptCount val="21"/>
                <c:pt idx="0">
                  <c:v>49.553</c:v>
                </c:pt>
                <c:pt idx="1">
                  <c:v>52.862</c:v>
                </c:pt>
                <c:pt idx="2">
                  <c:v>53.31</c:v>
                </c:pt>
                <c:pt idx="3">
                  <c:v>55.524</c:v>
                </c:pt>
                <c:pt idx="4">
                  <c:v>55.8</c:v>
                </c:pt>
                <c:pt idx="5">
                  <c:v>0</c:v>
                </c:pt>
                <c:pt idx="6">
                  <c:v>57.4</c:v>
                </c:pt>
                <c:pt idx="7">
                  <c:v>59.9314375</c:v>
                </c:pt>
                <c:pt idx="8">
                  <c:v>60.4</c:v>
                </c:pt>
                <c:pt idx="9">
                  <c:v>60.743</c:v>
                </c:pt>
                <c:pt idx="10">
                  <c:v>60.959</c:v>
                </c:pt>
                <c:pt idx="11">
                  <c:v>61.8</c:v>
                </c:pt>
                <c:pt idx="12">
                  <c:v>62.129</c:v>
                </c:pt>
                <c:pt idx="13">
                  <c:v>63.09</c:v>
                </c:pt>
                <c:pt idx="14">
                  <c:v>63.097</c:v>
                </c:pt>
                <c:pt idx="15">
                  <c:v>63.4</c:v>
                </c:pt>
                <c:pt idx="16">
                  <c:v>63.738</c:v>
                </c:pt>
                <c:pt idx="17">
                  <c:v>64.538</c:v>
                </c:pt>
                <c:pt idx="18">
                  <c:v>64.721</c:v>
                </c:pt>
                <c:pt idx="19">
                  <c:v>66.13</c:v>
                </c:pt>
                <c:pt idx="20">
                  <c:v>67.96</c:v>
                </c:pt>
              </c:numCache>
            </c:numRef>
          </c:val>
        </c:ser>
        <c:gapWidth val="64"/>
        <c:axId val="10100598"/>
        <c:axId val="23796519"/>
      </c:barChart>
      <c:catAx>
        <c:axId val="1010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Age-standardised rates (%)</a:t>
                </a:r>
              </a:p>
            </c:rich>
          </c:tx>
          <c:layout>
            <c:manualLayout>
              <c:xMode val="factor"/>
              <c:yMode val="factor"/>
              <c:x val="0.0695"/>
              <c:y val="0.0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00598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565"/>
          <c:y val="0.00675"/>
          <c:w val="0.4805"/>
          <c:h val="0.0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-0.01725</cdr:x>
      <cdr:y>0.01525</cdr:y>
    </cdr:from>
    <cdr:to>
      <cdr:x>-0.01725</cdr:x>
      <cdr:y>0.01775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715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Age-standardised rates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100 000 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4</xdr:col>
      <xdr:colOff>590550</xdr:colOff>
      <xdr:row>31</xdr:row>
      <xdr:rowOff>133350</xdr:rowOff>
    </xdr:to>
    <xdr:graphicFrame>
      <xdr:nvGraphicFramePr>
        <xdr:cNvPr id="1" name="Chart 6"/>
        <xdr:cNvGraphicFramePr/>
      </xdr:nvGraphicFramePr>
      <xdr:xfrm>
        <a:off x="9525" y="1885950"/>
        <a:ext cx="3019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0" width="9.140625" style="0" customWidth="1"/>
  </cols>
  <sheetData>
    <row r="1" spans="1:5" ht="28.5" customHeight="1">
      <c r="A1" s="65" t="s">
        <v>39</v>
      </c>
      <c r="B1" s="65"/>
      <c r="C1" s="65"/>
      <c r="D1" s="65"/>
      <c r="E1" s="65"/>
    </row>
    <row r="2" spans="1:5" ht="46.5" customHeight="1">
      <c r="A2" s="63" t="s">
        <v>40</v>
      </c>
      <c r="B2" s="63"/>
      <c r="C2" s="63"/>
      <c r="D2" s="63"/>
      <c r="E2" s="63"/>
    </row>
    <row r="3" spans="1:5" ht="12.75">
      <c r="A3" s="61"/>
      <c r="B3" s="61"/>
      <c r="C3" s="61"/>
      <c r="D3" s="61"/>
      <c r="E3" s="61"/>
    </row>
    <row r="4" spans="1:5" ht="48" customHeight="1">
      <c r="A4" s="65" t="s">
        <v>41</v>
      </c>
      <c r="B4" s="65"/>
      <c r="C4" s="65"/>
      <c r="D4" s="65"/>
      <c r="E4" s="65"/>
    </row>
    <row r="6" spans="1:20" ht="12.75" customHeight="1">
      <c r="A6" s="29"/>
      <c r="B6" s="29"/>
      <c r="C6" s="29"/>
      <c r="D6" s="29"/>
      <c r="E6" s="29"/>
      <c r="F6" s="31"/>
      <c r="G6" s="31"/>
      <c r="H6" s="31"/>
      <c r="I6" s="31"/>
      <c r="J6" s="31"/>
      <c r="K6" s="22"/>
      <c r="L6" s="22"/>
      <c r="O6" s="21"/>
      <c r="P6" s="22"/>
      <c r="Q6" s="22"/>
      <c r="R6" s="22"/>
      <c r="S6" s="22"/>
      <c r="T6" s="22"/>
    </row>
    <row r="7" spans="7:13" ht="12.75" customHeight="1">
      <c r="G7" s="17"/>
      <c r="M7" s="17"/>
    </row>
    <row r="8" spans="7:13" ht="12.75" customHeight="1">
      <c r="G8" s="15"/>
      <c r="M8" s="15"/>
    </row>
    <row r="9" spans="7:13" ht="12.75" customHeight="1">
      <c r="G9" s="15"/>
      <c r="M9" s="15"/>
    </row>
    <row r="10" spans="7:13" ht="12.75" customHeight="1">
      <c r="G10" s="15"/>
      <c r="M10" s="15"/>
    </row>
    <row r="11" spans="7:13" ht="12.75" customHeight="1">
      <c r="G11" s="15"/>
      <c r="M11" s="15"/>
    </row>
    <row r="12" spans="7:13" ht="12.75" customHeight="1">
      <c r="G12" s="15"/>
      <c r="M12" s="15"/>
    </row>
    <row r="13" spans="7:13" ht="12.75" customHeight="1">
      <c r="G13" s="15"/>
      <c r="M13" s="15"/>
    </row>
    <row r="14" spans="7:13" ht="12.75" customHeight="1">
      <c r="G14" s="15"/>
      <c r="M14" s="15"/>
    </row>
    <row r="15" spans="7:13" ht="12.75" customHeight="1">
      <c r="G15" s="15"/>
      <c r="M15" s="15"/>
    </row>
    <row r="16" spans="7:13" ht="12.75" customHeight="1">
      <c r="G16" s="15"/>
      <c r="M16" s="15"/>
    </row>
    <row r="17" spans="7:13" ht="12.75" customHeight="1">
      <c r="G17" s="16"/>
      <c r="M17" s="16"/>
    </row>
    <row r="18" spans="7:13" ht="12.75" customHeight="1">
      <c r="G18" s="15"/>
      <c r="M18" s="15"/>
    </row>
    <row r="19" spans="7:13" ht="12.75" customHeight="1">
      <c r="G19" s="15"/>
      <c r="M19" s="15"/>
    </row>
    <row r="20" spans="7:13" ht="12.75" customHeight="1">
      <c r="G20" s="15"/>
      <c r="M20" s="15"/>
    </row>
    <row r="21" spans="7:13" ht="12.75" customHeight="1">
      <c r="G21" s="15"/>
      <c r="M21" s="15"/>
    </row>
    <row r="22" spans="7:13" ht="12.75" customHeight="1">
      <c r="G22" s="6"/>
      <c r="M22" s="6"/>
    </row>
    <row r="23" ht="12.75" customHeight="1"/>
    <row r="24" ht="12.75" customHeight="1"/>
    <row r="25" ht="12.75" customHeight="1"/>
    <row r="26" ht="12.75" customHeight="1"/>
    <row r="27" spans="7:13" ht="12.75" customHeight="1">
      <c r="G27" s="7"/>
      <c r="M27" s="5"/>
    </row>
    <row r="28" spans="1:7" s="2" customFormat="1" ht="12.75" customHeight="1">
      <c r="A28" s="9"/>
      <c r="G28" s="8"/>
    </row>
    <row r="29" spans="1:7" s="2" customFormat="1" ht="12.75" customHeight="1">
      <c r="A29" s="9"/>
      <c r="G29" s="19"/>
    </row>
    <row r="30" s="2" customFormat="1" ht="14.25" customHeight="1">
      <c r="A30" s="9"/>
    </row>
    <row r="33" spans="1:6" ht="53.25" customHeight="1">
      <c r="A33" s="62" t="s">
        <v>42</v>
      </c>
      <c r="B33" s="63"/>
      <c r="C33" s="63"/>
      <c r="D33" s="63"/>
      <c r="E33" s="63"/>
      <c r="F33" s="20"/>
    </row>
    <row r="34" spans="1:6" ht="25.5" customHeight="1">
      <c r="A34" s="64" t="s">
        <v>43</v>
      </c>
      <c r="B34" s="63"/>
      <c r="C34" s="63"/>
      <c r="D34" s="63"/>
      <c r="E34" s="63"/>
      <c r="F34" s="26"/>
    </row>
    <row r="36" spans="2:4" ht="12.75">
      <c r="B36" s="10"/>
      <c r="C36" s="11"/>
      <c r="D36" s="11"/>
    </row>
    <row r="38" spans="2:4" ht="12.75">
      <c r="B38" s="12"/>
      <c r="C38" s="13"/>
      <c r="D38" s="14"/>
    </row>
  </sheetData>
  <sheetProtection/>
  <mergeCells count="5">
    <mergeCell ref="A33:E33"/>
    <mergeCell ref="A34:E34"/>
    <mergeCell ref="A1:E1"/>
    <mergeCell ref="A2:E2"/>
    <mergeCell ref="A4:E4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5"/>
  <sheetViews>
    <sheetView zoomScalePageLayoutView="0" workbookViewId="0" topLeftCell="A1">
      <selection activeCell="A4" sqref="A4:N31"/>
    </sheetView>
  </sheetViews>
  <sheetFormatPr defaultColWidth="9.140625" defaultRowHeight="12.75"/>
  <cols>
    <col min="1" max="1" width="18.421875" style="1" customWidth="1"/>
    <col min="2" max="2" width="9.140625" style="1" customWidth="1"/>
    <col min="3" max="3" width="8.8515625" style="1" customWidth="1"/>
    <col min="4" max="4" width="12.00390625" style="1" customWidth="1"/>
    <col min="5" max="5" width="12.421875" style="1" customWidth="1"/>
    <col min="6" max="6" width="9.140625" style="1" customWidth="1"/>
    <col min="7" max="7" width="6.7109375" style="1" customWidth="1"/>
    <col min="8" max="8" width="12.57421875" style="1" customWidth="1"/>
    <col min="9" max="9" width="11.7109375" style="1" customWidth="1"/>
    <col min="10" max="10" width="9.140625" style="1" customWidth="1"/>
    <col min="11" max="11" width="17.28125" style="1" customWidth="1"/>
    <col min="12" max="13" width="16.7109375" style="1" customWidth="1"/>
    <col min="14" max="14" width="16.8515625" style="1" customWidth="1"/>
    <col min="15" max="16384" width="9.140625" style="1" customWidth="1"/>
  </cols>
  <sheetData>
    <row r="1" ht="12.75">
      <c r="A1" s="60" t="s">
        <v>34</v>
      </c>
    </row>
    <row r="2" spans="1:2" ht="12.75">
      <c r="A2" s="50" t="s">
        <v>35</v>
      </c>
      <c r="B2" s="1" t="s">
        <v>36</v>
      </c>
    </row>
    <row r="3" ht="12.75">
      <c r="A3" s="50" t="s">
        <v>37</v>
      </c>
    </row>
    <row r="4" spans="1:14" ht="12.75">
      <c r="A4" s="18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2.75">
      <c r="A5" s="45"/>
      <c r="B5" s="45"/>
      <c r="C5" s="45"/>
      <c r="D5" s="45"/>
      <c r="E5" s="45"/>
      <c r="F5" s="45"/>
      <c r="G5" s="45"/>
      <c r="H5" s="45"/>
      <c r="I5" s="45"/>
      <c r="K5" s="45"/>
      <c r="L5" s="45"/>
      <c r="M5" s="45"/>
      <c r="N5" s="45"/>
    </row>
    <row r="6" spans="1:14" ht="12.75">
      <c r="A6" s="42"/>
      <c r="B6" s="66" t="s">
        <v>19</v>
      </c>
      <c r="C6" s="66"/>
      <c r="D6" s="66"/>
      <c r="E6" s="66"/>
      <c r="F6" s="66" t="s">
        <v>21</v>
      </c>
      <c r="G6" s="66"/>
      <c r="H6" s="66"/>
      <c r="I6" s="66"/>
      <c r="J6" s="45"/>
      <c r="K6" s="66" t="s">
        <v>19</v>
      </c>
      <c r="L6" s="66"/>
      <c r="M6" s="66" t="s">
        <v>21</v>
      </c>
      <c r="N6" s="66"/>
    </row>
    <row r="7" spans="1:14" s="12" customFormat="1" ht="30" customHeight="1" thickBot="1">
      <c r="A7" s="43"/>
      <c r="B7" s="56" t="s">
        <v>25</v>
      </c>
      <c r="C7" s="56"/>
      <c r="D7" s="57" t="s">
        <v>26</v>
      </c>
      <c r="E7" s="57" t="s">
        <v>27</v>
      </c>
      <c r="F7" s="56" t="s">
        <v>25</v>
      </c>
      <c r="G7" s="56"/>
      <c r="H7" s="57" t="s">
        <v>26</v>
      </c>
      <c r="I7" s="57" t="s">
        <v>27</v>
      </c>
      <c r="J7" s="58"/>
      <c r="K7" s="59" t="s">
        <v>28</v>
      </c>
      <c r="L7" s="59" t="s">
        <v>29</v>
      </c>
      <c r="M7" s="59" t="s">
        <v>28</v>
      </c>
      <c r="N7" s="59" t="s">
        <v>29</v>
      </c>
    </row>
    <row r="8" spans="1:14" ht="12.75">
      <c r="A8" s="24" t="s">
        <v>0</v>
      </c>
      <c r="B8" s="34">
        <v>41.133</v>
      </c>
      <c r="C8" s="34"/>
      <c r="D8" s="34">
        <f aca="true" t="shared" si="0" ref="D8:D13">B8-K8</f>
        <v>0.7310000000000016</v>
      </c>
      <c r="E8" s="34">
        <f aca="true" t="shared" si="1" ref="E8:E13">L8-B8</f>
        <v>0.7309999999999945</v>
      </c>
      <c r="F8" s="35">
        <v>49.553</v>
      </c>
      <c r="G8" s="51" t="s">
        <v>24</v>
      </c>
      <c r="H8" s="46">
        <f>F8-M8</f>
        <v>0.6849999999999952</v>
      </c>
      <c r="I8" s="46">
        <f>N8-F8</f>
        <v>0.6850000000000023</v>
      </c>
      <c r="K8" s="47">
        <v>40.402</v>
      </c>
      <c r="L8" s="47">
        <v>41.864</v>
      </c>
      <c r="M8" s="37">
        <v>48.868</v>
      </c>
      <c r="N8" s="37">
        <v>50.238</v>
      </c>
    </row>
    <row r="9" spans="1:14" s="3" customFormat="1" ht="12.75">
      <c r="A9" s="24" t="s">
        <v>4</v>
      </c>
      <c r="B9" s="34">
        <v>48.966</v>
      </c>
      <c r="C9" s="34"/>
      <c r="D9" s="34">
        <f t="shared" si="0"/>
        <v>1.7240000000000038</v>
      </c>
      <c r="E9" s="34">
        <f t="shared" si="1"/>
        <v>1.7239999999999966</v>
      </c>
      <c r="F9" s="34">
        <v>52.862</v>
      </c>
      <c r="G9" s="52"/>
      <c r="H9" s="46">
        <f>F9-M9</f>
        <v>1.600999999999999</v>
      </c>
      <c r="I9" s="46">
        <f>N9-F9</f>
        <v>1.600999999999999</v>
      </c>
      <c r="K9" s="47">
        <v>47.242</v>
      </c>
      <c r="L9" s="47">
        <v>50.69</v>
      </c>
      <c r="M9" s="47">
        <v>51.261</v>
      </c>
      <c r="N9" s="47">
        <v>54.463</v>
      </c>
    </row>
    <row r="10" spans="1:14" s="3" customFormat="1" ht="12.75">
      <c r="A10" s="24" t="s">
        <v>11</v>
      </c>
      <c r="B10" s="34">
        <v>48.088</v>
      </c>
      <c r="C10" s="34"/>
      <c r="D10" s="34">
        <f t="shared" si="0"/>
        <v>0.6600000000000037</v>
      </c>
      <c r="E10" s="34">
        <f t="shared" si="1"/>
        <v>0.6610000000000014</v>
      </c>
      <c r="F10" s="34">
        <v>53.31</v>
      </c>
      <c r="G10" s="51"/>
      <c r="H10" s="46">
        <f>F10-M10</f>
        <v>0.6400000000000006</v>
      </c>
      <c r="I10" s="46">
        <f>N10-F10</f>
        <v>0.6299999999999955</v>
      </c>
      <c r="K10" s="47">
        <v>47.428</v>
      </c>
      <c r="L10" s="47">
        <v>48.749</v>
      </c>
      <c r="M10" s="47">
        <v>52.67</v>
      </c>
      <c r="N10" s="47">
        <v>53.94</v>
      </c>
    </row>
    <row r="11" spans="1:14" s="3" customFormat="1" ht="12.75">
      <c r="A11" s="24" t="s">
        <v>2</v>
      </c>
      <c r="B11" s="34">
        <v>50.068</v>
      </c>
      <c r="C11" s="34"/>
      <c r="D11" s="34">
        <f t="shared" si="0"/>
        <v>2.097999999999999</v>
      </c>
      <c r="E11" s="34">
        <f t="shared" si="1"/>
        <v>2.097999999999999</v>
      </c>
      <c r="F11" s="34">
        <v>55.524</v>
      </c>
      <c r="G11" s="52"/>
      <c r="H11" s="46">
        <f>F11-M11</f>
        <v>2.0690000000000026</v>
      </c>
      <c r="I11" s="46">
        <f>N11-F11</f>
        <v>2.0690000000000026</v>
      </c>
      <c r="K11" s="47">
        <v>47.97</v>
      </c>
      <c r="L11" s="47">
        <v>52.166</v>
      </c>
      <c r="M11" s="47">
        <v>53.455</v>
      </c>
      <c r="N11" s="47">
        <v>57.593</v>
      </c>
    </row>
    <row r="12" spans="1:14" s="45" customFormat="1" ht="12.75">
      <c r="A12" s="24" t="s">
        <v>20</v>
      </c>
      <c r="B12" s="34">
        <v>45.5</v>
      </c>
      <c r="C12" s="34"/>
      <c r="D12" s="34">
        <f t="shared" si="0"/>
        <v>4</v>
      </c>
      <c r="E12" s="34">
        <f t="shared" si="1"/>
        <v>4.100000000000001</v>
      </c>
      <c r="F12" s="34">
        <v>55.8</v>
      </c>
      <c r="G12" s="52"/>
      <c r="H12" s="46">
        <f>F12-M12</f>
        <v>3.1999999999999957</v>
      </c>
      <c r="I12" s="46">
        <f>N12-F12</f>
        <v>3.3000000000000043</v>
      </c>
      <c r="K12" s="47">
        <v>41.5</v>
      </c>
      <c r="L12" s="47">
        <v>49.6</v>
      </c>
      <c r="M12" s="47">
        <v>52.6</v>
      </c>
      <c r="N12" s="47">
        <v>59.1</v>
      </c>
    </row>
    <row r="13" spans="1:14" ht="12.75">
      <c r="A13" s="24" t="s">
        <v>13</v>
      </c>
      <c r="B13" s="34">
        <v>57.04</v>
      </c>
      <c r="C13" s="34"/>
      <c r="D13" s="34">
        <f t="shared" si="0"/>
        <v>1.3500000000000014</v>
      </c>
      <c r="E13" s="34">
        <f t="shared" si="1"/>
        <v>1.3299999999999983</v>
      </c>
      <c r="F13" s="25" t="s">
        <v>30</v>
      </c>
      <c r="G13" s="52"/>
      <c r="H13" s="25" t="s">
        <v>30</v>
      </c>
      <c r="I13" s="25" t="s">
        <v>30</v>
      </c>
      <c r="K13" s="47">
        <v>55.69</v>
      </c>
      <c r="L13" s="47">
        <v>58.37</v>
      </c>
      <c r="M13" s="25" t="s">
        <v>30</v>
      </c>
      <c r="N13" s="25" t="s">
        <v>30</v>
      </c>
    </row>
    <row r="14" spans="1:15" ht="12.75">
      <c r="A14" s="24" t="s">
        <v>8</v>
      </c>
      <c r="B14" s="25" t="s">
        <v>30</v>
      </c>
      <c r="C14" s="28"/>
      <c r="D14" s="25" t="s">
        <v>30</v>
      </c>
      <c r="E14" s="25" t="s">
        <v>30</v>
      </c>
      <c r="F14" s="34">
        <v>57.4</v>
      </c>
      <c r="G14" s="52"/>
      <c r="H14" s="46">
        <f>F14-M14</f>
        <v>0</v>
      </c>
      <c r="I14" s="46">
        <f>N14-F14</f>
        <v>0</v>
      </c>
      <c r="J14" s="49"/>
      <c r="K14" s="25" t="s">
        <v>30</v>
      </c>
      <c r="L14" s="25" t="s">
        <v>30</v>
      </c>
      <c r="M14" s="47">
        <v>57.4</v>
      </c>
      <c r="N14" s="47">
        <v>57.4</v>
      </c>
      <c r="O14" s="49"/>
    </row>
    <row r="15" spans="1:14" ht="12.75">
      <c r="A15" s="32" t="s">
        <v>33</v>
      </c>
      <c r="B15" s="38">
        <v>54.61737499999999</v>
      </c>
      <c r="C15" s="38"/>
      <c r="D15" s="38"/>
      <c r="E15" s="38"/>
      <c r="F15" s="38">
        <v>59.9314375</v>
      </c>
      <c r="G15" s="53"/>
      <c r="H15" s="36"/>
      <c r="I15" s="36"/>
      <c r="K15" s="48"/>
      <c r="L15" s="48"/>
      <c r="M15" s="36"/>
      <c r="N15" s="36"/>
    </row>
    <row r="16" spans="1:14" ht="12.75">
      <c r="A16" s="23" t="s">
        <v>7</v>
      </c>
      <c r="B16" s="34">
        <v>53.3</v>
      </c>
      <c r="C16" s="34"/>
      <c r="D16" s="34">
        <f>B16-K16</f>
        <v>4.199999999999996</v>
      </c>
      <c r="E16" s="34">
        <f>L16-B16</f>
        <v>4</v>
      </c>
      <c r="F16" s="25">
        <v>60.4</v>
      </c>
      <c r="G16" s="51" t="s">
        <v>24</v>
      </c>
      <c r="H16" s="46">
        <f>F16-M16</f>
        <v>0.8200000000000003</v>
      </c>
      <c r="I16" s="46">
        <f>N16-F16</f>
        <v>0.8200000000000003</v>
      </c>
      <c r="K16" s="47">
        <v>49.1</v>
      </c>
      <c r="L16" s="47">
        <v>57.3</v>
      </c>
      <c r="M16" s="25">
        <v>59.58</v>
      </c>
      <c r="N16" s="25">
        <v>61.22</v>
      </c>
    </row>
    <row r="17" spans="1:14" s="12" customFormat="1" ht="12.75">
      <c r="A17" s="24" t="s">
        <v>14</v>
      </c>
      <c r="B17" s="34">
        <v>57.303</v>
      </c>
      <c r="C17" s="34"/>
      <c r="D17" s="34">
        <f aca="true" t="shared" si="2" ref="D17:D25">B17-K17</f>
        <v>1.033999999999999</v>
      </c>
      <c r="E17" s="34">
        <f aca="true" t="shared" si="3" ref="E17:E25">L17-B17</f>
        <v>1.034000000000006</v>
      </c>
      <c r="F17" s="34">
        <v>60.743</v>
      </c>
      <c r="G17" s="51"/>
      <c r="H17" s="46">
        <f aca="true" t="shared" si="4" ref="H17:H27">F17-M17</f>
        <v>0.9550000000000054</v>
      </c>
      <c r="I17" s="46">
        <f aca="true" t="shared" si="5" ref="I17:I27">N17-F17</f>
        <v>0.9549999999999983</v>
      </c>
      <c r="K17" s="47">
        <v>56.269</v>
      </c>
      <c r="L17" s="47">
        <v>58.337</v>
      </c>
      <c r="M17" s="47">
        <v>59.788</v>
      </c>
      <c r="N17" s="47">
        <v>61.698</v>
      </c>
    </row>
    <row r="18" spans="1:14" s="3" customFormat="1" ht="12.75">
      <c r="A18" s="24" t="s">
        <v>5</v>
      </c>
      <c r="B18" s="34">
        <v>57.911</v>
      </c>
      <c r="C18" s="34"/>
      <c r="D18" s="34">
        <f t="shared" si="2"/>
        <v>1.3170000000000002</v>
      </c>
      <c r="E18" s="34">
        <f t="shared" si="3"/>
        <v>1.3170000000000002</v>
      </c>
      <c r="F18" s="34">
        <v>60.959</v>
      </c>
      <c r="G18" s="51"/>
      <c r="H18" s="46">
        <f t="shared" si="4"/>
        <v>1.1950000000000003</v>
      </c>
      <c r="I18" s="46">
        <f t="shared" si="5"/>
        <v>1.1950000000000003</v>
      </c>
      <c r="K18" s="47">
        <v>56.594</v>
      </c>
      <c r="L18" s="47">
        <v>59.228</v>
      </c>
      <c r="M18" s="47">
        <v>59.764</v>
      </c>
      <c r="N18" s="47">
        <v>62.154</v>
      </c>
    </row>
    <row r="19" spans="1:14" s="3" customFormat="1" ht="12.75">
      <c r="A19" s="24" t="s">
        <v>18</v>
      </c>
      <c r="B19" s="34">
        <v>58.9</v>
      </c>
      <c r="C19" s="34"/>
      <c r="D19" s="34">
        <f t="shared" si="2"/>
        <v>1</v>
      </c>
      <c r="E19" s="34">
        <f t="shared" si="3"/>
        <v>1</v>
      </c>
      <c r="F19" s="34">
        <v>61.8</v>
      </c>
      <c r="G19" s="51" t="s">
        <v>24</v>
      </c>
      <c r="H19" s="46">
        <f t="shared" si="4"/>
        <v>1.0999999999999943</v>
      </c>
      <c r="I19" s="46">
        <f t="shared" si="5"/>
        <v>1.2000000000000028</v>
      </c>
      <c r="K19" s="47">
        <v>57.9</v>
      </c>
      <c r="L19" s="47">
        <v>59.9</v>
      </c>
      <c r="M19" s="47">
        <v>60.7</v>
      </c>
      <c r="N19" s="47">
        <v>63</v>
      </c>
    </row>
    <row r="20" spans="1:14" s="3" customFormat="1" ht="12.75">
      <c r="A20" s="24" t="s">
        <v>1</v>
      </c>
      <c r="B20" s="34">
        <v>57.01</v>
      </c>
      <c r="C20" s="34"/>
      <c r="D20" s="34">
        <f t="shared" si="2"/>
        <v>1.509999999999998</v>
      </c>
      <c r="E20" s="34">
        <f t="shared" si="3"/>
        <v>1.5100000000000051</v>
      </c>
      <c r="F20" s="34">
        <v>62.129</v>
      </c>
      <c r="G20" s="51"/>
      <c r="H20" s="46">
        <f t="shared" si="4"/>
        <v>1.3589999999999947</v>
      </c>
      <c r="I20" s="46">
        <f t="shared" si="5"/>
        <v>1.358000000000004</v>
      </c>
      <c r="K20" s="47">
        <v>55.5</v>
      </c>
      <c r="L20" s="47">
        <v>58.52</v>
      </c>
      <c r="M20" s="47">
        <v>60.77</v>
      </c>
      <c r="N20" s="47">
        <v>63.487</v>
      </c>
    </row>
    <row r="21" spans="1:14" s="4" customFormat="1" ht="12.75">
      <c r="A21" s="24" t="s">
        <v>9</v>
      </c>
      <c r="B21" s="34">
        <v>57.145</v>
      </c>
      <c r="C21" s="34"/>
      <c r="D21" s="34">
        <f t="shared" si="2"/>
        <v>1.8060000000000045</v>
      </c>
      <c r="E21" s="34">
        <f t="shared" si="3"/>
        <v>1.8059999999999974</v>
      </c>
      <c r="F21" s="34">
        <v>63.09</v>
      </c>
      <c r="G21" s="52"/>
      <c r="H21" s="46">
        <f t="shared" si="4"/>
        <v>1.8870000000000005</v>
      </c>
      <c r="I21" s="46">
        <f t="shared" si="5"/>
        <v>1.8870000000000005</v>
      </c>
      <c r="K21" s="47">
        <v>55.339</v>
      </c>
      <c r="L21" s="47">
        <v>58.951</v>
      </c>
      <c r="M21" s="47">
        <v>61.203</v>
      </c>
      <c r="N21" s="47">
        <v>64.977</v>
      </c>
    </row>
    <row r="22" spans="1:14" s="3" customFormat="1" ht="12.75">
      <c r="A22" s="24" t="s">
        <v>3</v>
      </c>
      <c r="B22" s="34">
        <v>57.034</v>
      </c>
      <c r="C22" s="34"/>
      <c r="D22" s="34">
        <f t="shared" si="2"/>
        <v>1.8759999999999977</v>
      </c>
      <c r="E22" s="34">
        <f t="shared" si="3"/>
        <v>1.8759999999999977</v>
      </c>
      <c r="F22" s="34">
        <v>63.097</v>
      </c>
      <c r="G22" s="51"/>
      <c r="H22" s="46">
        <f t="shared" si="4"/>
        <v>1.7289999999999992</v>
      </c>
      <c r="I22" s="46">
        <f t="shared" si="5"/>
        <v>1.728999999999992</v>
      </c>
      <c r="J22" s="41"/>
      <c r="K22" s="47">
        <v>55.158</v>
      </c>
      <c r="L22" s="47">
        <v>58.91</v>
      </c>
      <c r="M22" s="47">
        <v>61.368</v>
      </c>
      <c r="N22" s="47">
        <v>64.826</v>
      </c>
    </row>
    <row r="23" spans="1:14" s="3" customFormat="1" ht="12.75">
      <c r="A23" s="24" t="s">
        <v>10</v>
      </c>
      <c r="B23" s="34">
        <v>59.127</v>
      </c>
      <c r="C23" s="34"/>
      <c r="D23" s="34">
        <f t="shared" si="2"/>
        <v>1.1200000000000045</v>
      </c>
      <c r="E23" s="34">
        <f t="shared" si="3"/>
        <v>1.1199999999999974</v>
      </c>
      <c r="F23" s="34">
        <v>63.4</v>
      </c>
      <c r="G23" s="51" t="s">
        <v>23</v>
      </c>
      <c r="H23" s="46">
        <f t="shared" si="4"/>
        <v>1.0300000000000011</v>
      </c>
      <c r="I23" s="46">
        <f t="shared" si="5"/>
        <v>1.0300000000000082</v>
      </c>
      <c r="J23" s="41"/>
      <c r="K23" s="47">
        <v>58.007</v>
      </c>
      <c r="L23" s="47">
        <v>60.247</v>
      </c>
      <c r="M23" s="47">
        <v>62.37</v>
      </c>
      <c r="N23" s="47">
        <v>64.43</v>
      </c>
    </row>
    <row r="24" spans="1:14" ht="12.75">
      <c r="A24" s="24" t="s">
        <v>15</v>
      </c>
      <c r="B24" s="34">
        <v>52.603</v>
      </c>
      <c r="C24" s="34"/>
      <c r="D24" s="34">
        <f t="shared" si="2"/>
        <v>1.7010000000000005</v>
      </c>
      <c r="E24" s="34">
        <f t="shared" si="3"/>
        <v>1.7019999999999982</v>
      </c>
      <c r="F24" s="34">
        <v>63.738</v>
      </c>
      <c r="G24" s="51"/>
      <c r="H24" s="46">
        <f t="shared" si="4"/>
        <v>1.036999999999999</v>
      </c>
      <c r="I24" s="46">
        <f t="shared" si="5"/>
        <v>1.0360000000000014</v>
      </c>
      <c r="J24" s="45"/>
      <c r="K24" s="47">
        <v>50.902</v>
      </c>
      <c r="L24" s="47">
        <v>54.305</v>
      </c>
      <c r="M24" s="47">
        <v>62.701</v>
      </c>
      <c r="N24" s="47">
        <v>64.774</v>
      </c>
    </row>
    <row r="25" spans="1:14" ht="12.75">
      <c r="A25" s="24" t="s">
        <v>17</v>
      </c>
      <c r="B25" s="34">
        <v>62.51</v>
      </c>
      <c r="C25" s="34"/>
      <c r="D25" s="34">
        <f t="shared" si="2"/>
        <v>0.9799999999999969</v>
      </c>
      <c r="E25" s="34">
        <f t="shared" si="3"/>
        <v>0.980000000000004</v>
      </c>
      <c r="F25" s="34">
        <v>64.538</v>
      </c>
      <c r="G25" s="51" t="s">
        <v>24</v>
      </c>
      <c r="H25" s="46">
        <f t="shared" si="4"/>
        <v>0.34499999999999886</v>
      </c>
      <c r="I25" s="46">
        <f t="shared" si="5"/>
        <v>0.3440000000000083</v>
      </c>
      <c r="J25" s="45"/>
      <c r="K25" s="47">
        <v>61.53</v>
      </c>
      <c r="L25" s="47">
        <v>63.49</v>
      </c>
      <c r="M25" s="47">
        <v>64.193</v>
      </c>
      <c r="N25" s="47">
        <v>64.882</v>
      </c>
    </row>
    <row r="26" spans="1:14" ht="12.75">
      <c r="A26" s="24" t="s">
        <v>6</v>
      </c>
      <c r="B26" s="25" t="s">
        <v>30</v>
      </c>
      <c r="C26" s="28"/>
      <c r="D26" s="25" t="s">
        <v>30</v>
      </c>
      <c r="E26" s="25" t="s">
        <v>30</v>
      </c>
      <c r="F26" s="34">
        <v>64.721</v>
      </c>
      <c r="G26" s="52"/>
      <c r="H26" s="46">
        <f t="shared" si="4"/>
        <v>1.7890000000000015</v>
      </c>
      <c r="I26" s="46">
        <f t="shared" si="5"/>
        <v>1.7890000000000015</v>
      </c>
      <c r="J26" s="45"/>
      <c r="K26" s="25" t="s">
        <v>30</v>
      </c>
      <c r="L26" s="25" t="s">
        <v>30</v>
      </c>
      <c r="M26" s="47">
        <v>62.932</v>
      </c>
      <c r="N26" s="47">
        <v>66.51</v>
      </c>
    </row>
    <row r="27" spans="1:14" s="49" customFormat="1" ht="12.75">
      <c r="A27" s="24" t="s">
        <v>16</v>
      </c>
      <c r="B27" s="25" t="s">
        <v>30</v>
      </c>
      <c r="C27" s="28"/>
      <c r="D27" s="25" t="s">
        <v>30</v>
      </c>
      <c r="E27" s="25" t="s">
        <v>30</v>
      </c>
      <c r="F27" s="34">
        <v>66.13</v>
      </c>
      <c r="G27" s="51" t="s">
        <v>24</v>
      </c>
      <c r="H27" s="46">
        <f t="shared" si="4"/>
        <v>9.479999999999997</v>
      </c>
      <c r="I27" s="46">
        <f t="shared" si="5"/>
        <v>9.490000000000009</v>
      </c>
      <c r="J27" s="27"/>
      <c r="K27" s="25" t="s">
        <v>30</v>
      </c>
      <c r="L27" s="25" t="s">
        <v>30</v>
      </c>
      <c r="M27" s="47">
        <v>56.65</v>
      </c>
      <c r="N27" s="47">
        <v>75.62</v>
      </c>
    </row>
    <row r="28" spans="1:68" s="30" customFormat="1" ht="13.5" thickBot="1">
      <c r="A28" s="24" t="s">
        <v>12</v>
      </c>
      <c r="B28" s="34">
        <v>67.28</v>
      </c>
      <c r="C28" s="51" t="s">
        <v>22</v>
      </c>
      <c r="D28" s="34">
        <f>B28-K28</f>
        <v>0.7399999999999949</v>
      </c>
      <c r="E28" s="34">
        <f>L28-B28</f>
        <v>0.7399999999999949</v>
      </c>
      <c r="F28" s="25">
        <v>67.96</v>
      </c>
      <c r="G28" s="54" t="s">
        <v>32</v>
      </c>
      <c r="H28" s="46">
        <f>F28-M28</f>
        <v>0.6999999999999886</v>
      </c>
      <c r="I28" s="46">
        <f>N28-F28</f>
        <v>0.7000000000000028</v>
      </c>
      <c r="J28" s="27"/>
      <c r="K28" s="47">
        <v>66.54</v>
      </c>
      <c r="L28" s="47">
        <v>68.02</v>
      </c>
      <c r="M28" s="25">
        <v>67.26</v>
      </c>
      <c r="N28" s="25">
        <v>68.66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</row>
    <row r="29" spans="1:14" ht="13.5" thickBot="1">
      <c r="A29" s="33" t="s">
        <v>33</v>
      </c>
      <c r="B29" s="39">
        <f>AVERAGE(B8:B12,B16:B25,B28)</f>
        <v>54.61737499999999</v>
      </c>
      <c r="C29" s="39"/>
      <c r="D29" s="39"/>
      <c r="E29" s="39"/>
      <c r="F29" s="39">
        <f>AVERAGE(F8:F12,F16:F25,F28)</f>
        <v>59.9314375</v>
      </c>
      <c r="G29" s="44"/>
      <c r="H29" s="44"/>
      <c r="I29" s="44"/>
      <c r="J29" s="45"/>
      <c r="K29" s="55"/>
      <c r="L29" s="55"/>
      <c r="M29" s="55"/>
      <c r="N29" s="55"/>
    </row>
    <row r="30" ht="12.75">
      <c r="J30" s="45"/>
    </row>
    <row r="31" spans="1:10" ht="12.75">
      <c r="A31" s="40" t="s">
        <v>38</v>
      </c>
      <c r="B31" s="50"/>
      <c r="C31" s="50"/>
      <c r="J31" s="45"/>
    </row>
    <row r="32" spans="1:10" ht="12.75">
      <c r="A32" s="3"/>
      <c r="J32" s="45"/>
    </row>
    <row r="33" ht="12.75">
      <c r="J33" s="45"/>
    </row>
    <row r="34" ht="12.75">
      <c r="J34" s="45"/>
    </row>
    <row r="35" ht="12.75">
      <c r="J35" s="45"/>
    </row>
  </sheetData>
  <sheetProtection/>
  <mergeCells count="4">
    <mergeCell ref="B6:E6"/>
    <mergeCell ref="F6:I6"/>
    <mergeCell ref="K6:L6"/>
    <mergeCell ref="M6:N6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FINAT-DUCLOS Vincent</cp:lastModifiedBy>
  <cp:lastPrinted>2011-09-12T16:07:24Z</cp:lastPrinted>
  <dcterms:created xsi:type="dcterms:W3CDTF">2009-06-17T09:39:40Z</dcterms:created>
  <dcterms:modified xsi:type="dcterms:W3CDTF">2013-06-18T09:35:39Z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