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2" windowWidth="23256" windowHeight="12276" activeTab="0"/>
  </bookViews>
  <sheets>
    <sheet name="Data C_B7.1" sheetId="1" r:id="rId1"/>
    <sheet name="C_B7.1" sheetId="2" r:id="rId2"/>
  </sheets>
  <externalReferences>
    <externalReference r:id="rId5"/>
    <externalReference r:id="rId6"/>
  </externalReferences>
  <definedNames>
    <definedName name="__ISC3">'[1]ISC01'!$B:$B+'[2]Q_ISC3'!$1:$23</definedName>
    <definedName name="_ISC3">'[1]ISC01'!$B:$B+'[2]Q_ISC3'!$1:$23</definedName>
  </definedNames>
  <calcPr fullCalcOnLoad="1"/>
</workbook>
</file>

<file path=xl/sharedStrings.xml><?xml version="1.0" encoding="utf-8"?>
<sst xmlns="http://schemas.openxmlformats.org/spreadsheetml/2006/main" count="154" uniqueCount="93">
  <si>
    <r>
      <t>Countries are ranked in descending order of the salary cost of teachers per student in lower secondary education.
Source:</t>
    </r>
    <r>
      <rPr>
        <sz val="8"/>
        <rFont val="Arial"/>
        <family val="2"/>
      </rPr>
      <t xml:space="preserve"> OECD. Table B7.1. See Annex 3 for notes</t>
    </r>
    <r>
      <rPr>
        <i/>
        <sz val="8"/>
        <rFont val="Arial"/>
        <family val="2"/>
      </rPr>
      <t xml:space="preserve"> (www.oecd.org/edu/eag2013).</t>
    </r>
  </si>
  <si>
    <t>Rank order</t>
  </si>
  <si>
    <t>Country</t>
  </si>
  <si>
    <t>Pays</t>
  </si>
  <si>
    <t>Notes 
Table B7.1</t>
  </si>
  <si>
    <t>Notes 
graph</t>
  </si>
  <si>
    <t>Primary education</t>
  </si>
  <si>
    <t>Lower secondary education</t>
  </si>
  <si>
    <t>Upper secondary education</t>
  </si>
  <si>
    <t>Country&amp;Notes</t>
  </si>
  <si>
    <t>Pays&amp;Notes</t>
  </si>
  <si>
    <t>max</t>
  </si>
  <si>
    <t>min</t>
  </si>
  <si>
    <t>max-min</t>
  </si>
  <si>
    <t>Luxembourg</t>
  </si>
  <si>
    <t>Belgium (Fl.)</t>
  </si>
  <si>
    <t>Belgique (Fl.)</t>
  </si>
  <si>
    <t>Belgium (Fr.)</t>
  </si>
  <si>
    <t>Belgique (Fr.)</t>
  </si>
  <si>
    <t>Austria</t>
  </si>
  <si>
    <t>Autriche</t>
  </si>
  <si>
    <t>Portugal</t>
  </si>
  <si>
    <t>Germany</t>
  </si>
  <si>
    <t>Allemagne</t>
  </si>
  <si>
    <t>Spain</t>
  </si>
  <si>
    <t>Espagne</t>
  </si>
  <si>
    <t>Finland</t>
  </si>
  <si>
    <t>Finlande</t>
  </si>
  <si>
    <t>Denmark</t>
  </si>
  <si>
    <t>Danemark</t>
  </si>
  <si>
    <t>Netherlands</t>
  </si>
  <si>
    <t>Pays-Bas</t>
  </si>
  <si>
    <t>Australia</t>
  </si>
  <si>
    <t>Australie</t>
  </si>
  <si>
    <t>Slovenia</t>
  </si>
  <si>
    <t>Slovénie</t>
  </si>
  <si>
    <t>Ireland</t>
  </si>
  <si>
    <t>Irlande</t>
  </si>
  <si>
    <t>Norway</t>
  </si>
  <si>
    <t>Norvège</t>
  </si>
  <si>
    <t>Canada</t>
  </si>
  <si>
    <t>OECD average</t>
  </si>
  <si>
    <t>Japan</t>
  </si>
  <si>
    <t>Japon</t>
  </si>
  <si>
    <t>Italy</t>
  </si>
  <si>
    <t>Italie</t>
  </si>
  <si>
    <t>England</t>
  </si>
  <si>
    <t>Angleterre</t>
  </si>
  <si>
    <t>United States</t>
  </si>
  <si>
    <t>États-Unis</t>
  </si>
  <si>
    <t>Korea</t>
  </si>
  <si>
    <t>Corée</t>
  </si>
  <si>
    <t>France</t>
  </si>
  <si>
    <t>Poland</t>
  </si>
  <si>
    <t>Pologne</t>
  </si>
  <si>
    <t>Israel</t>
  </si>
  <si>
    <t>Czech Republic</t>
  </si>
  <si>
    <t>Rép. tchèque</t>
  </si>
  <si>
    <t>Hungary</t>
  </si>
  <si>
    <t>Hongrie</t>
  </si>
  <si>
    <t>Chile</t>
  </si>
  <si>
    <t>Chili</t>
  </si>
  <si>
    <t>Slovak Republic</t>
  </si>
  <si>
    <t>Rép. slovaque</t>
  </si>
  <si>
    <t>Estonia</t>
  </si>
  <si>
    <t>Estonie</t>
  </si>
  <si>
    <t>Mexico</t>
  </si>
  <si>
    <t>Mexique</t>
  </si>
  <si>
    <t>Turkey</t>
  </si>
  <si>
    <t>Turquie</t>
  </si>
  <si>
    <t>a</t>
  </si>
  <si>
    <t>United Kingdom</t>
  </si>
  <si>
    <t>Royaume-Uni</t>
  </si>
  <si>
    <t>Iceland</t>
  </si>
  <si>
    <t>Islande</t>
  </si>
  <si>
    <t>Greece</t>
  </si>
  <si>
    <t>Grèce</t>
  </si>
  <si>
    <t>Scotland</t>
  </si>
  <si>
    <t>Ecosse</t>
  </si>
  <si>
    <t>Switzerland</t>
  </si>
  <si>
    <t>Suisse</t>
  </si>
  <si>
    <t>New Zealand</t>
  </si>
  <si>
    <t>Nouvelle-Zélande</t>
  </si>
  <si>
    <t>Sweden</t>
  </si>
  <si>
    <t>Suède</t>
  </si>
  <si>
    <t>average (countries with data for the three levels)</t>
  </si>
  <si>
    <t/>
  </si>
  <si>
    <t>m</t>
  </si>
  <si>
    <t>Regards sur l'éducation 2013 - © OCDE 2013</t>
  </si>
  <si>
    <t>B7</t>
  </si>
  <si>
    <t>Graphique B7.1. Coût salarial des enseignants par élève, selon le niveau d'enseignement (2011)</t>
  </si>
  <si>
    <t>Version 1 - Dernière mise à jour : 17-Jul-2013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</si>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</sst>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k_r_-;\-* #,##0.00\ _k_r_-;_-* &quot;-&quot;??\ _k_r_-;_-@_-"/>
    <numFmt numFmtId="165" formatCode="_(&quot;$&quot;* #,##0_);_(&quot;$&quot;* \(#,##0\);_(&quot;$&quot;* &quot;-&quot;_);_(@_)"/>
    <numFmt numFmtId="166" formatCode="_(&quot;$&quot;* #,##0.00_);_(&quot;$&quot;* \(#,##0.00\);_(&quot;$&quot;* &quot;-&quot;??_);_(@_)"/>
    <numFmt numFmtId="167" formatCode="0.0"/>
    <numFmt numFmtId="168" formatCode="#\ ##0"/>
  </numFmts>
  <fonts count="82">
    <font>
      <sz val="10"/>
      <name val="Arial"/>
      <family val="2"/>
    </font>
    <font>
      <sz val="10"/>
      <color indexed="8"/>
      <name val="Arial"/>
      <family val="2"/>
    </font>
    <font>
      <sz val="8"/>
      <name val="Arial"/>
      <family val="2"/>
    </font>
    <font>
      <b/>
      <sz val="8"/>
      <color indexed="8"/>
      <name val="MS Sans Serif"/>
      <family val="2"/>
    </font>
    <font>
      <sz val="11"/>
      <name val="µ¸¿ò"/>
      <family val="0"/>
    </font>
    <font>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sz val="9"/>
      <name val="Times"/>
      <family val="1"/>
    </font>
    <font>
      <sz val="10"/>
      <color indexed="8"/>
      <name val="MS Sans Serif"/>
      <family val="2"/>
    </font>
    <font>
      <sz val="10"/>
      <name val="Times New Roman"/>
      <family val="1"/>
    </font>
    <font>
      <b/>
      <sz val="12"/>
      <color indexed="12"/>
      <name val="Bookman"/>
      <family val="1"/>
    </font>
    <font>
      <b/>
      <i/>
      <u val="single"/>
      <sz val="10"/>
      <color indexed="10"/>
      <name val="Bookman"/>
      <family val="1"/>
    </font>
    <font>
      <sz val="8.5"/>
      <color indexed="8"/>
      <name val="MS Sans Serif"/>
      <family val="2"/>
    </font>
    <font>
      <sz val="8"/>
      <color indexed="8"/>
      <name val="Arial"/>
      <family val="2"/>
    </font>
    <font>
      <b/>
      <sz val="10"/>
      <color indexed="8"/>
      <name val="MS Sans Serif"/>
      <family val="2"/>
    </font>
    <font>
      <u val="single"/>
      <sz val="10"/>
      <color indexed="12"/>
      <name val="Arial"/>
      <family val="2"/>
    </font>
    <font>
      <u val="single"/>
      <sz val="10"/>
      <color indexed="36"/>
      <name val="Arial"/>
      <family val="2"/>
    </font>
    <font>
      <u val="single"/>
      <sz val="7.5"/>
      <color indexed="12"/>
      <name val="Courier"/>
      <family val="3"/>
    </font>
    <font>
      <b/>
      <sz val="10"/>
      <name val="Arial"/>
      <family val="2"/>
    </font>
    <font>
      <b/>
      <sz val="8.5"/>
      <color indexed="8"/>
      <name val="MS Sans Serif"/>
      <family val="2"/>
    </font>
    <font>
      <sz val="10"/>
      <name val="MS Sans Serif"/>
      <family val="2"/>
    </font>
    <font>
      <b/>
      <u val="single"/>
      <sz val="10"/>
      <color indexed="8"/>
      <name val="MS Sans Serif"/>
      <family val="2"/>
    </font>
    <font>
      <sz val="7.5"/>
      <color indexed="8"/>
      <name val="MS Sans Serif"/>
      <family val="2"/>
    </font>
    <font>
      <b/>
      <sz val="14"/>
      <name val="Helv"/>
      <family val="0"/>
    </font>
    <font>
      <b/>
      <sz val="12"/>
      <name val="Helv"/>
      <family val="0"/>
    </font>
    <font>
      <b/>
      <sz val="8"/>
      <name val="Arial"/>
      <family val="2"/>
    </font>
    <font>
      <sz val="10"/>
      <name val="Helvetica"/>
      <family val="2"/>
    </font>
    <font>
      <sz val="12"/>
      <name val="ＭＳ Ｐゴシック"/>
      <family val="3"/>
    </font>
    <font>
      <i/>
      <sz val="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8.5"/>
      <color indexed="12"/>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sz val="11"/>
      <color indexed="8"/>
      <name val="Czcionka tekstu podstawowego"/>
      <family val="2"/>
    </font>
    <font>
      <b/>
      <sz val="10"/>
      <color indexed="63"/>
      <name val="Arial"/>
      <family val="2"/>
    </font>
    <font>
      <b/>
      <sz val="18"/>
      <color indexed="56"/>
      <name val="Cambria"/>
      <family val="2"/>
    </font>
    <font>
      <b/>
      <sz val="10"/>
      <color indexed="8"/>
      <name val="Arial"/>
      <family val="2"/>
    </font>
    <font>
      <sz val="10"/>
      <color indexed="10"/>
      <name val="Arial"/>
      <family val="2"/>
    </font>
    <font>
      <i/>
      <sz val="8"/>
      <color indexed="8"/>
      <name val="Arial"/>
      <family val="2"/>
    </font>
    <font>
      <b/>
      <sz val="10"/>
      <color indexed="10"/>
      <name val="Arial"/>
      <family val="2"/>
    </font>
    <font>
      <sz val="8"/>
      <color indexed="10"/>
      <name val="Arial"/>
      <family val="2"/>
    </font>
    <font>
      <b/>
      <sz val="8"/>
      <color indexed="10"/>
      <name val="Arial"/>
      <family val="2"/>
    </font>
    <font>
      <sz val="10"/>
      <color indexed="8"/>
      <name val="Calibri"/>
      <family val="2"/>
    </font>
    <font>
      <sz val="5.7"/>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u val="single"/>
      <sz val="8.5"/>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sz val="11"/>
      <color theme="1"/>
      <name val="Czcionka tekstu podstawowego"/>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8"/>
      <color rgb="FF000000"/>
      <name val="Arial"/>
      <family val="2"/>
    </font>
    <font>
      <b/>
      <sz val="10"/>
      <color rgb="FFFF0000"/>
      <name val="Arial"/>
      <family val="2"/>
    </font>
    <font>
      <sz val="8"/>
      <color rgb="FFFF0000"/>
      <name val="Arial"/>
      <family val="2"/>
    </font>
    <font>
      <sz val="8"/>
      <color theme="1"/>
      <name val="Arial"/>
      <family val="2"/>
    </font>
    <font>
      <b/>
      <sz val="8"/>
      <color rgb="FFFF0000"/>
      <name val="Arial"/>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10"/>
        <bgColor indexed="64"/>
      </patternFill>
    </fill>
    <fill>
      <patternFill patternType="solid">
        <fgColor indexed="22"/>
        <bgColor indexed="64"/>
      </patternFill>
    </fill>
    <fill>
      <patternFill patternType="solid">
        <fgColor rgb="FFFFFFCC"/>
        <bgColor indexed="64"/>
      </patternFill>
    </fill>
    <fill>
      <patternFill patternType="solid">
        <fgColor rgb="FFFFCC99"/>
        <bgColor indexed="64"/>
      </patternFill>
    </fill>
    <fill>
      <patternFill patternType="solid">
        <fgColor rgb="FFFFEB9C"/>
        <bgColor indexed="64"/>
      </patternFill>
    </fill>
    <fill>
      <patternFill patternType="solid">
        <fgColor indexed="26"/>
        <bgColor indexed="64"/>
      </patternFill>
    </fill>
    <fill>
      <patternFill patternType="solid">
        <fgColor indexed="44"/>
        <bgColor indexed="64"/>
      </patternFill>
    </fill>
    <fill>
      <patternFill patternType="solid">
        <fgColor theme="0" tint="-0.24997000396251678"/>
        <bgColor indexed="64"/>
      </patternFill>
    </fill>
    <fill>
      <patternFill patternType="solid">
        <fgColor theme="0"/>
        <bgColor indexed="64"/>
      </patternFill>
    </fill>
    <fill>
      <patternFill patternType="solid">
        <fgColor rgb="FF92D050"/>
        <bgColor indexed="64"/>
      </patternFill>
    </fill>
    <fill>
      <patternFill patternType="solid">
        <fgColor theme="0" tint="-0.04997999966144562"/>
        <bgColor indexed="64"/>
      </patternFill>
    </fill>
    <fill>
      <patternFill patternType="solid">
        <fgColor rgb="FFFFFF00"/>
        <bgColor indexed="64"/>
      </patternFill>
    </fill>
    <fill>
      <patternFill patternType="solid">
        <fgColor theme="0" tint="-0.1499900072813034"/>
        <bgColor indexed="64"/>
      </patternFill>
    </fill>
    <fill>
      <patternFill patternType="solid">
        <fgColor rgb="FF7030A0"/>
        <bgColor indexed="64"/>
      </patternFill>
    </fill>
  </fills>
  <borders count="25">
    <border>
      <left/>
      <right/>
      <top/>
      <bottom/>
      <diagonal/>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right/>
      <top style="thin"/>
      <bottom style="thin"/>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right/>
      <top style="thick">
        <color indexed="63"/>
      </top>
      <bottom/>
    </border>
    <border>
      <left>
        <color indexed="63"/>
      </left>
      <right>
        <color indexed="63"/>
      </right>
      <top style="thin">
        <color theme="4"/>
      </top>
      <bottom style="double">
        <color theme="4"/>
      </bottom>
    </border>
    <border>
      <left/>
      <right style="thin"/>
      <top/>
      <bottom/>
    </border>
    <border>
      <left style="thin"/>
      <right style="thin"/>
      <top style="thin"/>
      <bottom/>
    </border>
  </borders>
  <cellStyleXfs count="33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2" fillId="27" borderId="1">
      <alignment/>
      <protection/>
    </xf>
    <xf numFmtId="0" fontId="3" fillId="28" borderId="2">
      <alignment horizontal="right" vertical="top" wrapText="1"/>
      <protection/>
    </xf>
    <xf numFmtId="0" fontId="4" fillId="0" borderId="0">
      <alignment/>
      <protection/>
    </xf>
    <xf numFmtId="0" fontId="59" fillId="29" borderId="3" applyNumberFormat="0" applyAlignment="0" applyProtection="0"/>
    <xf numFmtId="0" fontId="2" fillId="0" borderId="4">
      <alignment/>
      <protection/>
    </xf>
    <xf numFmtId="0" fontId="60" fillId="30" borderId="5" applyNumberFormat="0" applyAlignment="0" applyProtection="0"/>
    <xf numFmtId="0" fontId="5" fillId="31" borderId="6">
      <alignment horizontal="left" vertical="top" wrapText="1"/>
      <protection/>
    </xf>
    <xf numFmtId="0" fontId="6" fillId="32" borderId="0">
      <alignment horizontal="center"/>
      <protection/>
    </xf>
    <xf numFmtId="0" fontId="7" fillId="32" borderId="0">
      <alignment horizontal="center" vertical="center"/>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8" fillId="32"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9" fillId="0" borderId="0">
      <alignment horizontal="right" vertical="top"/>
      <protection/>
    </xf>
    <xf numFmtId="44" fontId="0" fillId="0" borderId="0" applyFont="0" applyFill="0" applyBorder="0" applyAlignment="0" applyProtection="0"/>
    <xf numFmtId="42" fontId="0" fillId="0" borderId="0" applyFont="0" applyFill="0" applyBorder="0" applyAlignment="0" applyProtection="0"/>
    <xf numFmtId="0" fontId="10" fillId="34" borderId="1" applyBorder="0">
      <alignment/>
      <protection locked="0"/>
    </xf>
    <xf numFmtId="41" fontId="11" fillId="0" borderId="0" applyFont="0" applyFill="0" applyBorder="0" applyAlignment="0" applyProtection="0"/>
    <xf numFmtId="43" fontId="11" fillId="0" borderId="0" applyFont="0" applyFill="0" applyBorder="0" applyAlignment="0" applyProtection="0"/>
    <xf numFmtId="0" fontId="12" fillId="0" borderId="0">
      <alignment horizontal="centerContinuous"/>
      <protection/>
    </xf>
    <xf numFmtId="0" fontId="12" fillId="0" borderId="0" applyAlignment="0">
      <protection/>
    </xf>
    <xf numFmtId="0" fontId="13" fillId="0" borderId="0" applyAlignment="0">
      <protection/>
    </xf>
    <xf numFmtId="0" fontId="14" fillId="34" borderId="1">
      <alignment/>
      <protection locked="0"/>
    </xf>
    <xf numFmtId="0" fontId="0" fillId="34" borderId="4">
      <alignment/>
      <protection/>
    </xf>
    <xf numFmtId="0" fontId="0" fillId="32" borderId="0">
      <alignment/>
      <protection/>
    </xf>
    <xf numFmtId="0" fontId="61" fillId="0" borderId="0" applyNumberFormat="0" applyFill="0" applyBorder="0" applyAlignment="0" applyProtection="0"/>
    <xf numFmtId="0" fontId="15" fillId="32" borderId="4">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62" fillId="35" borderId="0" applyNumberFormat="0" applyBorder="0" applyAlignment="0" applyProtection="0"/>
    <xf numFmtId="0" fontId="16" fillId="36" borderId="0">
      <alignment horizontal="left" vertical="top"/>
      <protection/>
    </xf>
    <xf numFmtId="0" fontId="3" fillId="37" borderId="0">
      <alignment horizontal="right" vertical="top" textRotation="90" wrapText="1"/>
      <protection/>
    </xf>
    <xf numFmtId="0" fontId="3" fillId="37" borderId="0">
      <alignment horizontal="right" vertical="top" textRotation="90" wrapText="1"/>
      <protection/>
    </xf>
    <xf numFmtId="0" fontId="63" fillId="0" borderId="7" applyNumberFormat="0" applyFill="0" applyAlignment="0" applyProtection="0"/>
    <xf numFmtId="0" fontId="64" fillId="0" borderId="8" applyNumberFormat="0" applyFill="0" applyAlignment="0" applyProtection="0"/>
    <xf numFmtId="0" fontId="65" fillId="0" borderId="9" applyNumberFormat="0" applyFill="0" applyAlignment="0" applyProtection="0"/>
    <xf numFmtId="0" fontId="65"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56" fillId="38" borderId="10" applyNumberFormat="0" applyFont="0" applyAlignment="0" applyProtection="0"/>
    <xf numFmtId="0" fontId="56" fillId="38" borderId="10" applyNumberFormat="0" applyFon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19" fillId="0" borderId="0" applyNumberFormat="0" applyFill="0" applyBorder="0" applyAlignment="0" applyProtection="0"/>
    <xf numFmtId="0" fontId="68" fillId="39" borderId="3" applyNumberFormat="0" applyAlignment="0" applyProtection="0"/>
    <xf numFmtId="0" fontId="20" fillId="33" borderId="0">
      <alignment horizontal="center"/>
      <protection/>
    </xf>
    <xf numFmtId="0" fontId="0" fillId="32" borderId="4">
      <alignment horizontal="centerContinuous" wrapText="1"/>
      <protection/>
    </xf>
    <xf numFmtId="0" fontId="21" fillId="36" borderId="0">
      <alignment horizontal="center" wrapText="1"/>
      <protection/>
    </xf>
    <xf numFmtId="0" fontId="0" fillId="32" borderId="4">
      <alignment horizontal="centerContinuous" wrapText="1"/>
      <protection/>
    </xf>
    <xf numFmtId="0" fontId="2" fillId="32" borderId="11">
      <alignment wrapText="1"/>
      <protection/>
    </xf>
    <xf numFmtId="0" fontId="2" fillId="32" borderId="11">
      <alignment wrapText="1"/>
      <protection/>
    </xf>
    <xf numFmtId="0" fontId="2" fillId="32" borderId="11">
      <alignment wrapText="1"/>
      <protection/>
    </xf>
    <xf numFmtId="0" fontId="2" fillId="32" borderId="11">
      <alignment wrapText="1"/>
      <protection/>
    </xf>
    <xf numFmtId="0" fontId="2" fillId="32" borderId="12">
      <alignment/>
      <protection/>
    </xf>
    <xf numFmtId="0" fontId="2" fillId="32" borderId="12">
      <alignment/>
      <protection/>
    </xf>
    <xf numFmtId="0" fontId="2" fillId="32" borderId="12">
      <alignment/>
      <protection/>
    </xf>
    <xf numFmtId="0" fontId="2" fillId="32" borderId="12">
      <alignment/>
      <protection/>
    </xf>
    <xf numFmtId="0" fontId="2" fillId="32" borderId="13">
      <alignment/>
      <protection/>
    </xf>
    <xf numFmtId="0" fontId="2" fillId="32" borderId="13">
      <alignment/>
      <protection/>
    </xf>
    <xf numFmtId="0" fontId="2" fillId="32" borderId="13">
      <alignment/>
      <protection/>
    </xf>
    <xf numFmtId="0" fontId="2" fillId="32" borderId="13">
      <alignment/>
      <protection/>
    </xf>
    <xf numFmtId="0" fontId="2" fillId="32" borderId="14">
      <alignment horizontal="center" wrapText="1"/>
      <protection/>
    </xf>
    <xf numFmtId="0" fontId="5" fillId="31" borderId="15">
      <alignment horizontal="left" vertical="top" wrapText="1"/>
      <protection/>
    </xf>
    <xf numFmtId="0" fontId="69" fillId="0" borderId="16" applyNumberFormat="0" applyFill="0" applyAlignment="0" applyProtection="0"/>
    <xf numFmtId="0" fontId="0" fillId="0" borderId="0" applyFont="0" applyFill="0" applyBorder="0" applyAlignment="0" applyProtection="0"/>
    <xf numFmtId="0" fontId="70" fillId="40" borderId="0" applyNumberFormat="0" applyBorder="0" applyAlignment="0" applyProtection="0"/>
    <xf numFmtId="0" fontId="56" fillId="0" borderId="0">
      <alignment/>
      <protection/>
    </xf>
    <xf numFmtId="0" fontId="56" fillId="0" borderId="0">
      <alignment/>
      <protection/>
    </xf>
    <xf numFmtId="0" fontId="0" fillId="0" borderId="0" applyNumberFormat="0" applyFill="0" applyBorder="0" applyAlignment="0" applyProtection="0"/>
    <xf numFmtId="0" fontId="1" fillId="0" borderId="0">
      <alignment/>
      <protection/>
    </xf>
    <xf numFmtId="0" fontId="56" fillId="0" borderId="0">
      <alignment/>
      <protection/>
    </xf>
    <xf numFmtId="0" fontId="71" fillId="0" borderId="0">
      <alignment/>
      <protection/>
    </xf>
    <xf numFmtId="0" fontId="56"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56" fillId="0" borderId="0">
      <alignment/>
      <protection/>
    </xf>
    <xf numFmtId="0" fontId="0" fillId="0" borderId="0" applyNumberFormat="0" applyFill="0" applyBorder="0" applyAlignment="0" applyProtection="0"/>
    <xf numFmtId="0" fontId="5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22" fillId="0" borderId="0">
      <alignment/>
      <protection/>
    </xf>
    <xf numFmtId="0" fontId="22" fillId="0" borderId="0">
      <alignment/>
      <protection/>
    </xf>
    <xf numFmtId="0" fontId="56"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1" fillId="0" borderId="0">
      <alignment/>
      <protection/>
    </xf>
    <xf numFmtId="0" fontId="0" fillId="0" borderId="0">
      <alignment/>
      <protection/>
    </xf>
    <xf numFmtId="0" fontId="7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11" fillId="0" borderId="0">
      <alignment/>
      <protection/>
    </xf>
    <xf numFmtId="0" fontId="56" fillId="0" borderId="0">
      <alignment/>
      <protection/>
    </xf>
    <xf numFmtId="0" fontId="22" fillId="0" borderId="0">
      <alignment/>
      <protection/>
    </xf>
    <xf numFmtId="0" fontId="1"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56"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1" fillId="0" borderId="0">
      <alignment/>
      <protection/>
    </xf>
    <xf numFmtId="0" fontId="0" fillId="0" borderId="0">
      <alignment/>
      <protection/>
    </xf>
    <xf numFmtId="0" fontId="0" fillId="0" borderId="0">
      <alignment/>
      <protection/>
    </xf>
    <xf numFmtId="0" fontId="71" fillId="0" borderId="0">
      <alignment/>
      <protection/>
    </xf>
    <xf numFmtId="0" fontId="72" fillId="0" borderId="0">
      <alignment/>
      <protection/>
    </xf>
    <xf numFmtId="0" fontId="71" fillId="0" borderId="0">
      <alignment/>
      <protection/>
    </xf>
    <xf numFmtId="0" fontId="72" fillId="0" borderId="0">
      <alignment/>
      <protection/>
    </xf>
    <xf numFmtId="0" fontId="71"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1" fillId="0" borderId="0">
      <alignment/>
      <protection/>
    </xf>
    <xf numFmtId="0" fontId="72" fillId="0" borderId="0">
      <alignment/>
      <protection/>
    </xf>
    <xf numFmtId="0" fontId="72" fillId="0" borderId="0">
      <alignment/>
      <protection/>
    </xf>
    <xf numFmtId="0" fontId="72" fillId="0" borderId="0">
      <alignment/>
      <protection/>
    </xf>
    <xf numFmtId="0" fontId="71" fillId="0" borderId="0">
      <alignment/>
      <protection/>
    </xf>
    <xf numFmtId="0" fontId="71" fillId="0" borderId="0">
      <alignment/>
      <protection/>
    </xf>
    <xf numFmtId="0" fontId="71" fillId="0" borderId="0">
      <alignment/>
      <protection/>
    </xf>
    <xf numFmtId="0" fontId="72" fillId="0" borderId="0">
      <alignment/>
      <protection/>
    </xf>
    <xf numFmtId="0" fontId="0" fillId="38" borderId="10"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73" fillId="29" borderId="18" applyNumberFormat="0" applyAlignment="0" applyProtection="0"/>
    <xf numFmtId="9" fontId="0" fillId="0" borderId="0" applyFont="0" applyFill="0" applyBorder="0" applyAlignment="0" applyProtection="0"/>
    <xf numFmtId="0" fontId="0" fillId="0" borderId="0" applyNumberFormat="0" applyFill="0" applyBorder="0" applyAlignment="0" applyProtection="0"/>
    <xf numFmtId="9" fontId="71" fillId="0" borderId="0" applyFont="0" applyFill="0" applyBorder="0" applyAlignment="0" applyProtection="0"/>
    <xf numFmtId="9" fontId="0" fillId="0" borderId="0" applyFont="0" applyFill="0" applyBorder="0" applyAlignment="0" applyProtection="0"/>
    <xf numFmtId="9" fontId="56"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0" fillId="0" borderId="0" applyNumberFormat="0" applyFont="0" applyFill="0" applyBorder="0" applyAlignment="0" applyProtection="0"/>
    <xf numFmtId="0" fontId="2" fillId="32" borderId="4">
      <alignment/>
      <protection/>
    </xf>
    <xf numFmtId="0" fontId="7" fillId="32" borderId="0">
      <alignment horizontal="right"/>
      <protection/>
    </xf>
    <xf numFmtId="0" fontId="23" fillId="36" borderId="0">
      <alignment horizontal="center"/>
      <protection/>
    </xf>
    <xf numFmtId="0" fontId="5" fillId="37" borderId="4">
      <alignment horizontal="left" vertical="top" wrapText="1"/>
      <protection/>
    </xf>
    <xf numFmtId="0" fontId="24" fillId="37" borderId="19">
      <alignment horizontal="left" vertical="top" wrapText="1"/>
      <protection/>
    </xf>
    <xf numFmtId="0" fontId="5" fillId="37" borderId="20">
      <alignment horizontal="left" vertical="top" wrapText="1"/>
      <protection/>
    </xf>
    <xf numFmtId="0" fontId="5" fillId="37" borderId="19">
      <alignment horizontal="left" vertical="top"/>
      <protection/>
    </xf>
    <xf numFmtId="0" fontId="2" fillId="0" borderId="0">
      <alignment/>
      <protection/>
    </xf>
    <xf numFmtId="0" fontId="11" fillId="0" borderId="0">
      <alignment/>
      <protection/>
    </xf>
    <xf numFmtId="0" fontId="16" fillId="42" borderId="0">
      <alignment horizontal="left"/>
      <protection/>
    </xf>
    <xf numFmtId="0" fontId="21" fillId="42" borderId="0">
      <alignment horizontal="left" wrapText="1"/>
      <protection/>
    </xf>
    <xf numFmtId="0" fontId="16" fillId="42" borderId="0">
      <alignment horizontal="left"/>
      <protection/>
    </xf>
    <xf numFmtId="0" fontId="25" fillId="0" borderId="21">
      <alignment/>
      <protection/>
    </xf>
    <xf numFmtId="0" fontId="26" fillId="0" borderId="0">
      <alignment/>
      <protection/>
    </xf>
    <xf numFmtId="0" fontId="6" fillId="32" borderId="0">
      <alignment horizontal="center"/>
      <protection/>
    </xf>
    <xf numFmtId="0" fontId="74" fillId="0" borderId="0" applyNumberFormat="0" applyFill="0" applyBorder="0" applyAlignment="0" applyProtection="0"/>
    <xf numFmtId="0" fontId="27" fillId="32" borderId="0">
      <alignment/>
      <protection/>
    </xf>
    <xf numFmtId="0" fontId="16" fillId="42" borderId="0">
      <alignment horizontal="left"/>
      <protection/>
    </xf>
    <xf numFmtId="0" fontId="75" fillId="0" borderId="22" applyNumberFormat="0" applyFill="0" applyAlignment="0" applyProtection="0"/>
    <xf numFmtId="41" fontId="11" fillId="0" borderId="0" applyFont="0" applyFill="0" applyBorder="0" applyAlignment="0" applyProtection="0"/>
    <xf numFmtId="164" fontId="28" fillId="0" borderId="0" applyFont="0" applyFill="0" applyBorder="0" applyAlignment="0" applyProtection="0"/>
    <xf numFmtId="43" fontId="11" fillId="0" borderId="0" applyFont="0" applyFill="0" applyBorder="0" applyAlignment="0" applyProtection="0"/>
    <xf numFmtId="0" fontId="72" fillId="38" borderId="10" applyNumberFormat="0" applyFont="0" applyAlignment="0" applyProtection="0"/>
    <xf numFmtId="165" fontId="11" fillId="0" borderId="0" applyFont="0" applyFill="0" applyBorder="0" applyAlignment="0" applyProtection="0"/>
    <xf numFmtId="166" fontId="11" fillId="0" borderId="0" applyFont="0" applyFill="0" applyBorder="0" applyAlignment="0" applyProtection="0"/>
    <xf numFmtId="165" fontId="11" fillId="0" borderId="0" applyFont="0" applyFill="0" applyBorder="0" applyAlignment="0" applyProtection="0"/>
    <xf numFmtId="166" fontId="11" fillId="0" borderId="0" applyFont="0" applyFill="0" applyBorder="0" applyAlignment="0" applyProtection="0"/>
    <xf numFmtId="0" fontId="76" fillId="0" borderId="0" applyNumberFormat="0" applyFill="0" applyBorder="0" applyAlignment="0" applyProtection="0"/>
    <xf numFmtId="0" fontId="0" fillId="0" borderId="0">
      <alignment/>
      <protection/>
    </xf>
    <xf numFmtId="0" fontId="29" fillId="0" borderId="0">
      <alignment/>
      <protection/>
    </xf>
  </cellStyleXfs>
  <cellXfs count="35">
    <xf numFmtId="0" fontId="0" fillId="0" borderId="0" xfId="0" applyAlignment="1">
      <alignment/>
    </xf>
    <xf numFmtId="0" fontId="77" fillId="0" borderId="0" xfId="0" applyFont="1" applyAlignment="1">
      <alignment horizontal="left" readingOrder="1"/>
    </xf>
    <xf numFmtId="0" fontId="78" fillId="0" borderId="0" xfId="0" applyFont="1" applyAlignment="1">
      <alignment/>
    </xf>
    <xf numFmtId="0" fontId="79" fillId="7" borderId="4" xfId="0" applyFont="1" applyFill="1" applyBorder="1" applyAlignment="1">
      <alignment horizontal="center" wrapText="1"/>
    </xf>
    <xf numFmtId="0" fontId="79" fillId="7" borderId="4" xfId="0" applyFont="1" applyFill="1" applyBorder="1" applyAlignment="1">
      <alignment horizontal="center" vertical="top" wrapText="1"/>
    </xf>
    <xf numFmtId="0" fontId="80" fillId="43" borderId="4" xfId="0" applyFont="1" applyFill="1" applyBorder="1" applyAlignment="1">
      <alignment horizontal="center" vertical="center" wrapText="1"/>
    </xf>
    <xf numFmtId="1" fontId="80" fillId="43" borderId="4" xfId="0" applyNumberFormat="1" applyFont="1" applyFill="1" applyBorder="1" applyAlignment="1">
      <alignment horizontal="center" vertical="center" wrapText="1"/>
    </xf>
    <xf numFmtId="0" fontId="79" fillId="0" borderId="19" xfId="0" applyFont="1" applyFill="1" applyBorder="1" applyAlignment="1">
      <alignment horizontal="center" vertical="center" wrapText="1"/>
    </xf>
    <xf numFmtId="0" fontId="81" fillId="44" borderId="4" xfId="0" applyFont="1" applyFill="1" applyBorder="1" applyAlignment="1">
      <alignment horizontal="center" vertical="top" wrapText="1"/>
    </xf>
    <xf numFmtId="0" fontId="81" fillId="45" borderId="4" xfId="0" applyFont="1" applyFill="1" applyBorder="1" applyAlignment="1">
      <alignment horizontal="center" vertical="top" wrapText="1"/>
    </xf>
    <xf numFmtId="0" fontId="79" fillId="46" borderId="4" xfId="0" applyFont="1" applyFill="1" applyBorder="1" applyAlignment="1">
      <alignment horizontal="center" vertical="center" wrapText="1"/>
    </xf>
    <xf numFmtId="1" fontId="2" fillId="0" borderId="23" xfId="191" applyNumberFormat="1" applyFont="1" applyFill="1" applyBorder="1" applyAlignment="1" applyProtection="1">
      <alignment horizontal="center"/>
      <protection/>
    </xf>
    <xf numFmtId="0" fontId="80" fillId="43" borderId="12" xfId="0" applyFont="1" applyFill="1" applyBorder="1" applyAlignment="1">
      <alignment/>
    </xf>
    <xf numFmtId="0" fontId="2" fillId="43" borderId="12" xfId="191" applyNumberFormat="1" applyFont="1" applyFill="1" applyBorder="1" applyAlignment="1" applyProtection="1">
      <alignment horizontal="center"/>
      <protection/>
    </xf>
    <xf numFmtId="0" fontId="79" fillId="0" borderId="12" xfId="0" applyFont="1" applyFill="1" applyBorder="1" applyAlignment="1">
      <alignment/>
    </xf>
    <xf numFmtId="1" fontId="79" fillId="0" borderId="23" xfId="191" applyNumberFormat="1" applyFont="1" applyFill="1" applyBorder="1" applyAlignment="1" applyProtection="1">
      <alignment horizontal="center"/>
      <protection/>
    </xf>
    <xf numFmtId="167" fontId="79" fillId="0" borderId="12" xfId="0" applyNumberFormat="1" applyFont="1" applyFill="1" applyBorder="1" applyAlignment="1">
      <alignment/>
    </xf>
    <xf numFmtId="167" fontId="0" fillId="0" borderId="0" xfId="0" applyNumberFormat="1" applyAlignment="1">
      <alignment/>
    </xf>
    <xf numFmtId="1" fontId="79" fillId="47" borderId="23" xfId="191" applyNumberFormat="1" applyFont="1" applyFill="1" applyBorder="1" applyAlignment="1" applyProtection="1">
      <alignment horizontal="center"/>
      <protection/>
    </xf>
    <xf numFmtId="0" fontId="80" fillId="43" borderId="0" xfId="0" applyFont="1" applyFill="1" applyAlignment="1">
      <alignment/>
    </xf>
    <xf numFmtId="0" fontId="0" fillId="0" borderId="12" xfId="0" applyBorder="1" applyAlignment="1">
      <alignment/>
    </xf>
    <xf numFmtId="0" fontId="80" fillId="48" borderId="12" xfId="0" applyFont="1" applyFill="1" applyBorder="1" applyAlignment="1">
      <alignment/>
    </xf>
    <xf numFmtId="0" fontId="80" fillId="49" borderId="12" xfId="0" applyFont="1" applyFill="1" applyBorder="1" applyAlignment="1">
      <alignment/>
    </xf>
    <xf numFmtId="0" fontId="80" fillId="0" borderId="12" xfId="0" applyFont="1" applyFill="1" applyBorder="1" applyAlignment="1">
      <alignment/>
    </xf>
    <xf numFmtId="0" fontId="2" fillId="0" borderId="24" xfId="191" applyNumberFormat="1" applyFont="1" applyFill="1" applyBorder="1" applyAlignment="1" applyProtection="1">
      <alignment horizontal="center"/>
      <protection/>
    </xf>
    <xf numFmtId="0" fontId="79" fillId="0" borderId="24" xfId="0" applyFont="1" applyFill="1" applyBorder="1" applyAlignment="1">
      <alignment/>
    </xf>
    <xf numFmtId="0" fontId="79" fillId="0" borderId="23" xfId="0" applyFont="1" applyFill="1" applyBorder="1" applyAlignment="1">
      <alignment/>
    </xf>
    <xf numFmtId="0" fontId="80" fillId="43" borderId="0" xfId="0" applyFont="1" applyFill="1" applyBorder="1" applyAlignment="1">
      <alignment horizontal="right"/>
    </xf>
    <xf numFmtId="1" fontId="0" fillId="0" borderId="0" xfId="0" applyNumberFormat="1" applyAlignment="1">
      <alignment/>
    </xf>
    <xf numFmtId="0" fontId="0" fillId="0" borderId="0" xfId="0" applyFont="1" applyAlignment="1">
      <alignment/>
    </xf>
    <xf numFmtId="0" fontId="66" fillId="0" borderId="0" xfId="114" applyAlignment="1">
      <alignment/>
    </xf>
    <xf numFmtId="0" fontId="30" fillId="0" borderId="0" xfId="0" applyFont="1" applyAlignment="1">
      <alignment horizontal="left" wrapText="1"/>
    </xf>
    <xf numFmtId="0" fontId="0" fillId="0" borderId="0" xfId="0" applyAlignment="1">
      <alignment horizontal="left" wrapText="1"/>
    </xf>
    <xf numFmtId="0" fontId="0" fillId="0" borderId="0" xfId="0" applyAlignment="1">
      <alignment wrapText="1"/>
    </xf>
    <xf numFmtId="0" fontId="30" fillId="7" borderId="0" xfId="0" applyFont="1" applyFill="1" applyAlignment="1">
      <alignment horizontal="left" wrapText="1"/>
    </xf>
  </cellXfs>
  <cellStyles count="322">
    <cellStyle name="Normal" xfId="0"/>
    <cellStyle name="20 % - Aksentti1 2" xfId="15"/>
    <cellStyle name="20 % - Aksentti2 2" xfId="16"/>
    <cellStyle name="20 % - Aksentti3 2" xfId="17"/>
    <cellStyle name="20 % - Aksentti4 2" xfId="18"/>
    <cellStyle name="20 % - Aksentti5 2" xfId="19"/>
    <cellStyle name="20 % - Aksentti6 2" xfId="20"/>
    <cellStyle name="20% - Accent1" xfId="21"/>
    <cellStyle name="20% - Accent2" xfId="22"/>
    <cellStyle name="20% - Accent3" xfId="23"/>
    <cellStyle name="20% - Accent4" xfId="24"/>
    <cellStyle name="20% - Accent5" xfId="25"/>
    <cellStyle name="20% - Accent6" xfId="26"/>
    <cellStyle name="40 % - Aksentti1 2" xfId="27"/>
    <cellStyle name="40 % - Aksentti2 2" xfId="28"/>
    <cellStyle name="40 % - Aksentti3 2" xfId="29"/>
    <cellStyle name="40 % - Aksentti4 2" xfId="30"/>
    <cellStyle name="40 % - Aksentti5 2" xfId="31"/>
    <cellStyle name="40 % - Aksentti6 2" xfId="32"/>
    <cellStyle name="40% - Accent1" xfId="33"/>
    <cellStyle name="40% - Accent2" xfId="34"/>
    <cellStyle name="40% - Accent3" xfId="35"/>
    <cellStyle name="40% - Accent4" xfId="36"/>
    <cellStyle name="40% - Accent5" xfId="37"/>
    <cellStyle name="40% - Accent6"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bin" xfId="52"/>
    <cellStyle name="blue" xfId="53"/>
    <cellStyle name="Ç¥ÁØ_ENRL2" xfId="54"/>
    <cellStyle name="Calculation" xfId="55"/>
    <cellStyle name="cell" xfId="56"/>
    <cellStyle name="Check Cell" xfId="57"/>
    <cellStyle name="Code additions" xfId="58"/>
    <cellStyle name="Col&amp;RowHeadings" xfId="59"/>
    <cellStyle name="ColCodes" xfId="60"/>
    <cellStyle name="ColTitles" xfId="61"/>
    <cellStyle name="ColTitles 10" xfId="62"/>
    <cellStyle name="ColTitles 11" xfId="63"/>
    <cellStyle name="ColTitles 2" xfId="64"/>
    <cellStyle name="ColTitles 3" xfId="65"/>
    <cellStyle name="ColTitles 4" xfId="66"/>
    <cellStyle name="ColTitles 5" xfId="67"/>
    <cellStyle name="ColTitles 6" xfId="68"/>
    <cellStyle name="ColTitles 7" xfId="69"/>
    <cellStyle name="ColTitles 8" xfId="70"/>
    <cellStyle name="ColTitles 9" xfId="71"/>
    <cellStyle name="column" xfId="72"/>
    <cellStyle name="Comma" xfId="73"/>
    <cellStyle name="Comma [0]" xfId="74"/>
    <cellStyle name="Comma 2" xfId="75"/>
    <cellStyle name="Comma 2 2" xfId="76"/>
    <cellStyle name="Comma 3" xfId="77"/>
    <cellStyle name="Comma 4" xfId="78"/>
    <cellStyle name="Comma 5" xfId="79"/>
    <cellStyle name="Comma 6" xfId="80"/>
    <cellStyle name="Comma 6 2" xfId="81"/>
    <cellStyle name="Comma 7" xfId="82"/>
    <cellStyle name="Comma 7 2" xfId="83"/>
    <cellStyle name="comma(1)" xfId="84"/>
    <cellStyle name="Currency" xfId="85"/>
    <cellStyle name="Currency [0]" xfId="86"/>
    <cellStyle name="DataEntryCells" xfId="87"/>
    <cellStyle name="Dezimal [0]_DIAGRAM" xfId="88"/>
    <cellStyle name="Dezimal_DIAGRAM" xfId="89"/>
    <cellStyle name="Didier" xfId="90"/>
    <cellStyle name="Didier - Title" xfId="91"/>
    <cellStyle name="Didier subtitles" xfId="92"/>
    <cellStyle name="ErrRpt_DataEntryCells" xfId="93"/>
    <cellStyle name="ErrRpt-DataEntryCells" xfId="94"/>
    <cellStyle name="ErrRpt-GreyBackground" xfId="95"/>
    <cellStyle name="Explanatory Text" xfId="96"/>
    <cellStyle name="formula" xfId="97"/>
    <cellStyle name="gap" xfId="98"/>
    <cellStyle name="gap 2" xfId="99"/>
    <cellStyle name="gap 2 2" xfId="100"/>
    <cellStyle name="gap 2 2 2" xfId="101"/>
    <cellStyle name="Good" xfId="102"/>
    <cellStyle name="Grey_background" xfId="103"/>
    <cellStyle name="GreyBackground" xfId="104"/>
    <cellStyle name="GreyBackground 2" xfId="105"/>
    <cellStyle name="Heading 1" xfId="106"/>
    <cellStyle name="Heading 2" xfId="107"/>
    <cellStyle name="Heading 3" xfId="108"/>
    <cellStyle name="Heading 4" xfId="109"/>
    <cellStyle name="Hipervínculo" xfId="110"/>
    <cellStyle name="Hipervínculo visitado" xfId="111"/>
    <cellStyle name="Huomautus 2" xfId="112"/>
    <cellStyle name="Huomautus 3" xfId="113"/>
    <cellStyle name="Hyperlink" xfId="114"/>
    <cellStyle name="Hyperlink 2" xfId="115"/>
    <cellStyle name="Hyperlink 3" xfId="116"/>
    <cellStyle name="Input" xfId="117"/>
    <cellStyle name="ISC" xfId="118"/>
    <cellStyle name="isced" xfId="119"/>
    <cellStyle name="ISCED Titles" xfId="120"/>
    <cellStyle name="isced_8gradk" xfId="121"/>
    <cellStyle name="level1a" xfId="122"/>
    <cellStyle name="level1a 2" xfId="123"/>
    <cellStyle name="level1a 2 2" xfId="124"/>
    <cellStyle name="level1a 2 2 2" xfId="125"/>
    <cellStyle name="level2" xfId="126"/>
    <cellStyle name="level2 2" xfId="127"/>
    <cellStyle name="level2 2 2" xfId="128"/>
    <cellStyle name="level2 2 2 2" xfId="129"/>
    <cellStyle name="level2a" xfId="130"/>
    <cellStyle name="level2a 2" xfId="131"/>
    <cellStyle name="level2a 2 2" xfId="132"/>
    <cellStyle name="level2a 2 2 2" xfId="133"/>
    <cellStyle name="level3" xfId="134"/>
    <cellStyle name="Line titles-Rows" xfId="135"/>
    <cellStyle name="Linked Cell" xfId="136"/>
    <cellStyle name="Migliaia (0)_conti99" xfId="137"/>
    <cellStyle name="Neutral" xfId="138"/>
    <cellStyle name="Normaali 2" xfId="139"/>
    <cellStyle name="Normaali 3" xfId="140"/>
    <cellStyle name="Normal 10" xfId="141"/>
    <cellStyle name="Normal 11" xfId="142"/>
    <cellStyle name="Normal 11 2" xfId="143"/>
    <cellStyle name="Normal 12" xfId="144"/>
    <cellStyle name="Normal 13" xfId="145"/>
    <cellStyle name="Normal 2" xfId="146"/>
    <cellStyle name="Normal 2 17" xfId="147"/>
    <cellStyle name="Normal 2 2" xfId="148"/>
    <cellStyle name="Normal 2 2 2" xfId="149"/>
    <cellStyle name="Normal 2 2 2 2" xfId="150"/>
    <cellStyle name="Normal 2 2 3" xfId="151"/>
    <cellStyle name="Normal 2 3" xfId="152"/>
    <cellStyle name="Normal 2 3 2" xfId="153"/>
    <cellStyle name="Normal 2 4" xfId="154"/>
    <cellStyle name="Normal 2 5" xfId="155"/>
    <cellStyle name="Normal 2 6" xfId="156"/>
    <cellStyle name="Normal 2 7" xfId="157"/>
    <cellStyle name="Normal 2 8" xfId="158"/>
    <cellStyle name="Normal 2 8 2" xfId="159"/>
    <cellStyle name="Normal 2 9" xfId="160"/>
    <cellStyle name="Normal 2_AUG_TabChap2" xfId="161"/>
    <cellStyle name="Normal 3" xfId="162"/>
    <cellStyle name="Normal 3 2" xfId="163"/>
    <cellStyle name="Normal 3 2 2" xfId="164"/>
    <cellStyle name="Normal 3 2 2 2" xfId="165"/>
    <cellStyle name="Normal 3 2 2 2 2" xfId="166"/>
    <cellStyle name="Normal 3 3" xfId="167"/>
    <cellStyle name="Normal 4" xfId="168"/>
    <cellStyle name="Normal 4 2" xfId="169"/>
    <cellStyle name="Normal 4 2 2" xfId="170"/>
    <cellStyle name="Normal 4 3" xfId="171"/>
    <cellStyle name="Normal 5" xfId="172"/>
    <cellStyle name="Normal 5 2" xfId="173"/>
    <cellStyle name="Normal 6" xfId="174"/>
    <cellStyle name="Normal 6 2" xfId="175"/>
    <cellStyle name="Normal 6 3" xfId="176"/>
    <cellStyle name="Normal 7" xfId="177"/>
    <cellStyle name="Normal 7 2" xfId="178"/>
    <cellStyle name="Normal 8" xfId="179"/>
    <cellStyle name="Normal 8 10" xfId="180"/>
    <cellStyle name="Normal 8 2" xfId="181"/>
    <cellStyle name="Normal 8 3" xfId="182"/>
    <cellStyle name="Normal 8 4" xfId="183"/>
    <cellStyle name="Normal 8 5" xfId="184"/>
    <cellStyle name="Normal 8 6" xfId="185"/>
    <cellStyle name="Normal 8 7" xfId="186"/>
    <cellStyle name="Normal 8 8" xfId="187"/>
    <cellStyle name="Normal 8 9" xfId="188"/>
    <cellStyle name="Normal 9" xfId="189"/>
    <cellStyle name="Normál_8gradk" xfId="190"/>
    <cellStyle name="Normal_C1.1a" xfId="191"/>
    <cellStyle name="Normalny 10" xfId="192"/>
    <cellStyle name="Normalny 2" xfId="193"/>
    <cellStyle name="Normalny 2 2" xfId="194"/>
    <cellStyle name="Normalny 2 2 2" xfId="195"/>
    <cellStyle name="Normalny 2 2 2 2" xfId="196"/>
    <cellStyle name="Normalny 2 3" xfId="197"/>
    <cellStyle name="Normalny 2 3 2" xfId="198"/>
    <cellStyle name="Normalny 2 4" xfId="199"/>
    <cellStyle name="Normalny 2 4 2" xfId="200"/>
    <cellStyle name="Normalny 2 5" xfId="201"/>
    <cellStyle name="Normalny 2 5 2" xfId="202"/>
    <cellStyle name="Normalny 2 6" xfId="203"/>
    <cellStyle name="Normalny 2 6 2" xfId="204"/>
    <cellStyle name="Normalny 2 7" xfId="205"/>
    <cellStyle name="Normalny 2 7 2" xfId="206"/>
    <cellStyle name="Normalny 2 8" xfId="207"/>
    <cellStyle name="Normalny 2 8 2" xfId="208"/>
    <cellStyle name="Normalny 3" xfId="209"/>
    <cellStyle name="Normalny 3 2" xfId="210"/>
    <cellStyle name="Normalny 4" xfId="211"/>
    <cellStyle name="Normalny 4 2" xfId="212"/>
    <cellStyle name="Normalny 5" xfId="213"/>
    <cellStyle name="Normalny 5 2" xfId="214"/>
    <cellStyle name="Normalny 5 3" xfId="215"/>
    <cellStyle name="Normalny 5 3 2" xfId="216"/>
    <cellStyle name="Normalny 5 4" xfId="217"/>
    <cellStyle name="Normalny 6" xfId="218"/>
    <cellStyle name="Normalny 7" xfId="219"/>
    <cellStyle name="Normalny 8" xfId="220"/>
    <cellStyle name="Normalny 9" xfId="221"/>
    <cellStyle name="Note" xfId="222"/>
    <cellStyle name="Note 10 2" xfId="223"/>
    <cellStyle name="Note 10 3" xfId="224"/>
    <cellStyle name="Note 10 4" xfId="225"/>
    <cellStyle name="Note 10 5" xfId="226"/>
    <cellStyle name="Note 10 6" xfId="227"/>
    <cellStyle name="Note 10 7" xfId="228"/>
    <cellStyle name="Note 11 2" xfId="229"/>
    <cellStyle name="Note 11 3" xfId="230"/>
    <cellStyle name="Note 11 4" xfId="231"/>
    <cellStyle name="Note 11 5" xfId="232"/>
    <cellStyle name="Note 11 6" xfId="233"/>
    <cellStyle name="Note 12 2" xfId="234"/>
    <cellStyle name="Note 12 3" xfId="235"/>
    <cellStyle name="Note 12 4" xfId="236"/>
    <cellStyle name="Note 12 5" xfId="237"/>
    <cellStyle name="Note 13 2" xfId="238"/>
    <cellStyle name="Note 14 2" xfId="239"/>
    <cellStyle name="Note 15 2" xfId="240"/>
    <cellStyle name="Note 2 2" xfId="241"/>
    <cellStyle name="Note 2 3" xfId="242"/>
    <cellStyle name="Note 2 4" xfId="243"/>
    <cellStyle name="Note 2 5" xfId="244"/>
    <cellStyle name="Note 2 6" xfId="245"/>
    <cellStyle name="Note 2 7" xfId="246"/>
    <cellStyle name="Note 2 8" xfId="247"/>
    <cellStyle name="Note 3 2" xfId="248"/>
    <cellStyle name="Note 3 3" xfId="249"/>
    <cellStyle name="Note 3 4" xfId="250"/>
    <cellStyle name="Note 3 5" xfId="251"/>
    <cellStyle name="Note 3 6" xfId="252"/>
    <cellStyle name="Note 3 7" xfId="253"/>
    <cellStyle name="Note 3 8" xfId="254"/>
    <cellStyle name="Note 4 2" xfId="255"/>
    <cellStyle name="Note 4 3" xfId="256"/>
    <cellStyle name="Note 4 4" xfId="257"/>
    <cellStyle name="Note 4 5" xfId="258"/>
    <cellStyle name="Note 4 6" xfId="259"/>
    <cellStyle name="Note 4 7" xfId="260"/>
    <cellStyle name="Note 4 8" xfId="261"/>
    <cellStyle name="Note 5 2" xfId="262"/>
    <cellStyle name="Note 5 3" xfId="263"/>
    <cellStyle name="Note 5 4" xfId="264"/>
    <cellStyle name="Note 5 5" xfId="265"/>
    <cellStyle name="Note 5 6" xfId="266"/>
    <cellStyle name="Note 5 7" xfId="267"/>
    <cellStyle name="Note 5 8" xfId="268"/>
    <cellStyle name="Note 6 2" xfId="269"/>
    <cellStyle name="Note 6 3" xfId="270"/>
    <cellStyle name="Note 6 4" xfId="271"/>
    <cellStyle name="Note 6 5" xfId="272"/>
    <cellStyle name="Note 6 6" xfId="273"/>
    <cellStyle name="Note 6 7" xfId="274"/>
    <cellStyle name="Note 6 8" xfId="275"/>
    <cellStyle name="Note 7 2" xfId="276"/>
    <cellStyle name="Note 7 3" xfId="277"/>
    <cellStyle name="Note 7 4" xfId="278"/>
    <cellStyle name="Note 7 5" xfId="279"/>
    <cellStyle name="Note 7 6" xfId="280"/>
    <cellStyle name="Note 7 7" xfId="281"/>
    <cellStyle name="Note 7 8" xfId="282"/>
    <cellStyle name="Note 8 2" xfId="283"/>
    <cellStyle name="Note 8 3" xfId="284"/>
    <cellStyle name="Note 8 4" xfId="285"/>
    <cellStyle name="Note 8 5" xfId="286"/>
    <cellStyle name="Note 8 6" xfId="287"/>
    <cellStyle name="Note 8 7" xfId="288"/>
    <cellStyle name="Note 8 8" xfId="289"/>
    <cellStyle name="Note 9 2" xfId="290"/>
    <cellStyle name="Note 9 3" xfId="291"/>
    <cellStyle name="Note 9 4" xfId="292"/>
    <cellStyle name="Note 9 5" xfId="293"/>
    <cellStyle name="Note 9 6" xfId="294"/>
    <cellStyle name="Note 9 7" xfId="295"/>
    <cellStyle name="Note 9 8" xfId="296"/>
    <cellStyle name="Output" xfId="297"/>
    <cellStyle name="Percent" xfId="298"/>
    <cellStyle name="Percent 2" xfId="299"/>
    <cellStyle name="Percent 2 2" xfId="300"/>
    <cellStyle name="Percent 3" xfId="301"/>
    <cellStyle name="Percent 3 2" xfId="302"/>
    <cellStyle name="Procentowy 3" xfId="303"/>
    <cellStyle name="Procentowy 8" xfId="304"/>
    <cellStyle name="Prozent_SubCatperStud" xfId="305"/>
    <cellStyle name="row" xfId="306"/>
    <cellStyle name="RowCodes" xfId="307"/>
    <cellStyle name="Row-Col Headings" xfId="308"/>
    <cellStyle name="RowTitles" xfId="309"/>
    <cellStyle name="RowTitles1-Detail" xfId="310"/>
    <cellStyle name="RowTitles-Col2" xfId="311"/>
    <cellStyle name="RowTitles-Detail" xfId="312"/>
    <cellStyle name="Standaard_Blad1" xfId="313"/>
    <cellStyle name="Standard_DIAGRAM" xfId="314"/>
    <cellStyle name="Sub-titles" xfId="315"/>
    <cellStyle name="Sub-titles Cols" xfId="316"/>
    <cellStyle name="Sub-titles rows" xfId="317"/>
    <cellStyle name="Table No." xfId="318"/>
    <cellStyle name="Table Title" xfId="319"/>
    <cellStyle name="temp" xfId="320"/>
    <cellStyle name="Title" xfId="321"/>
    <cellStyle name="title1" xfId="322"/>
    <cellStyle name="Titles" xfId="323"/>
    <cellStyle name="Total" xfId="324"/>
    <cellStyle name="Tusental (0)_Blad2" xfId="325"/>
    <cellStyle name="Tusental 2" xfId="326"/>
    <cellStyle name="Tusental_Blad2" xfId="327"/>
    <cellStyle name="Uwaga 2" xfId="328"/>
    <cellStyle name="Valuta (0)_Blad2" xfId="329"/>
    <cellStyle name="Valuta_Blad2" xfId="330"/>
    <cellStyle name="Währung [0]_DIAGRAM" xfId="331"/>
    <cellStyle name="Währung_DIAGRAM" xfId="332"/>
    <cellStyle name="Warning Text" xfId="333"/>
    <cellStyle name="표준_T_A8(통계청_검증결과)" xfId="334"/>
    <cellStyle name="標準_法務省担当表（eigo ） " xfId="33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19275"/>
          <c:w val="0.9835"/>
          <c:h val="0.6995"/>
        </c:manualLayout>
      </c:layout>
      <c:barChart>
        <c:barDir val="col"/>
        <c:grouping val="stacked"/>
        <c:varyColors val="0"/>
        <c:ser>
          <c:idx val="2"/>
          <c:order val="1"/>
          <c:tx>
            <c:v>Premier cycle du secondaire</c:v>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1"/>
              <c:pt idx="0">
                <c:v>Luxembourg</c:v>
              </c:pt>
              <c:pt idx="1">
                <c:v>Belgique (Fl.)</c:v>
              </c:pt>
              <c:pt idx="2">
                <c:v>Belgique (Fr.)</c:v>
              </c:pt>
              <c:pt idx="3">
                <c:v>Autriche</c:v>
              </c:pt>
              <c:pt idx="4">
                <c:v>Portugal</c:v>
              </c:pt>
              <c:pt idx="5">
                <c:v>Allemagne</c:v>
              </c:pt>
              <c:pt idx="6">
                <c:v>Espagne</c:v>
              </c:pt>
              <c:pt idx="7">
                <c:v>Finlande</c:v>
              </c:pt>
              <c:pt idx="8">
                <c:v>Danemark</c:v>
              </c:pt>
              <c:pt idx="9">
                <c:v>Pays-Bas</c:v>
              </c:pt>
              <c:pt idx="10">
                <c:v>Australie</c:v>
              </c:pt>
              <c:pt idx="11">
                <c:v>Slovénie</c:v>
              </c:pt>
              <c:pt idx="12">
                <c:v>Irlande</c:v>
              </c:pt>
              <c:pt idx="13">
                <c:v>Norvège</c:v>
              </c:pt>
              <c:pt idx="14">
                <c:v>Canada</c:v>
              </c:pt>
              <c:pt idx="15">
                <c:v>Moyenne OCDE</c:v>
              </c:pt>
              <c:pt idx="16">
                <c:v>Japon</c:v>
              </c:pt>
              <c:pt idx="17">
                <c:v>Italie</c:v>
              </c:pt>
              <c:pt idx="18">
                <c:v>Angleterre</c:v>
              </c:pt>
              <c:pt idx="19">
                <c:v>États-Unis</c:v>
              </c:pt>
              <c:pt idx="20">
                <c:v>Corée</c:v>
              </c:pt>
              <c:pt idx="21">
                <c:v>France</c:v>
              </c:pt>
              <c:pt idx="22">
                <c:v>Pologne</c:v>
              </c:pt>
              <c:pt idx="23">
                <c:v>Israël</c:v>
              </c:pt>
              <c:pt idx="24">
                <c:v>Rép. tchèque</c:v>
              </c:pt>
              <c:pt idx="25">
                <c:v>Hongrie</c:v>
              </c:pt>
              <c:pt idx="26">
                <c:v>Chili</c:v>
              </c:pt>
              <c:pt idx="27">
                <c:v>Rép. slovaque</c:v>
              </c:pt>
              <c:pt idx="28">
                <c:v>Estonie</c:v>
              </c:pt>
              <c:pt idx="29">
                <c:v>Mexique</c:v>
              </c:pt>
              <c:pt idx="30">
                <c:v>Turquie</c:v>
              </c:pt>
            </c:strLit>
          </c:cat>
          <c:val>
            <c:numLit>
              <c:ptCount val="31"/>
              <c:pt idx="0">
                <c:v>10408.9789357745</c:v>
              </c:pt>
              <c:pt idx="1">
                <c:v>5578.29231500582</c:v>
              </c:pt>
              <c:pt idx="2">
                <c:v>5454.8308227489</c:v>
              </c:pt>
              <c:pt idx="3">
                <c:v>4966.2300501145</c:v>
              </c:pt>
              <c:pt idx="4">
                <c:v>4819.39064694333</c:v>
              </c:pt>
              <c:pt idx="5">
                <c:v>4554.95249481806</c:v>
              </c:pt>
              <c:pt idx="6">
                <c:v>4427.46773891221</c:v>
              </c:pt>
              <c:pt idx="7">
                <c:v>4395.93593764318</c:v>
              </c:pt>
              <c:pt idx="8">
                <c:v>4264.67705014984</c:v>
              </c:pt>
              <c:pt idx="9">
                <c:v>4171.52430172796</c:v>
              </c:pt>
              <c:pt idx="10">
                <c:v>4105.40062382704</c:v>
              </c:pt>
              <c:pt idx="11">
                <c:v>4057.01543054459</c:v>
              </c:pt>
              <c:pt idx="12">
                <c:v>3816.23195617318</c:v>
              </c:pt>
              <c:pt idx="13">
                <c:v>3776.19887516257</c:v>
              </c:pt>
              <c:pt idx="14">
                <c:v>3491.99477034505</c:v>
              </c:pt>
              <c:pt idx="15">
                <c:v>3452.45331923544</c:v>
              </c:pt>
              <c:pt idx="16">
                <c:v>3220.48257095693</c:v>
              </c:pt>
              <c:pt idx="17">
                <c:v>3135.07693002307</c:v>
              </c:pt>
              <c:pt idx="18">
                <c:v>3033.18576811054</c:v>
              </c:pt>
              <c:pt idx="19">
                <c:v>3024.34211701088</c:v>
              </c:pt>
              <c:pt idx="20">
                <c:v>2563.2773010586898</c:v>
              </c:pt>
              <c:pt idx="21">
                <c:v>2446.30738739082</c:v>
              </c:pt>
              <c:pt idx="22">
                <c:v>1880.84313020542</c:v>
              </c:pt>
              <c:pt idx="23">
                <c:v>1839.96228737844</c:v>
              </c:pt>
              <c:pt idx="24">
                <c:v>1838.86751350527</c:v>
              </c:pt>
              <c:pt idx="25">
                <c:v>1253.57052855865</c:v>
              </c:pt>
              <c:pt idx="26">
                <c:v>1001.35197854068</c:v>
              </c:pt>
              <c:pt idx="27">
                <c:v>979.762661142749</c:v>
              </c:pt>
              <c:pt idx="28">
                <c:v>834.959792404778</c:v>
              </c:pt>
              <c:pt idx="29">
                <c:v>780.034341650097</c:v>
              </c:pt>
              <c:pt idx="30">
                <c:v>0</c:v>
              </c:pt>
            </c:numLit>
          </c:val>
        </c:ser>
        <c:overlap val="100"/>
        <c:axId val="41108286"/>
        <c:axId val="34430255"/>
      </c:barChart>
      <c:lineChart>
        <c:grouping val="standard"/>
        <c:varyColors val="0"/>
        <c:ser>
          <c:idx val="1"/>
          <c:order val="0"/>
          <c:tx>
            <c:v>Primaire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00"/>
              </a:solidFill>
              <a:ln>
                <a:solidFill>
                  <a:srgbClr val="993366"/>
                </a:solidFill>
              </a:ln>
            </c:spPr>
          </c:marker>
          <c:cat>
            <c:strLit>
              <c:ptCount val="31"/>
              <c:pt idx="0">
                <c:v>Luxembourg</c:v>
              </c:pt>
              <c:pt idx="1">
                <c:v>Belgique (Fl.)</c:v>
              </c:pt>
              <c:pt idx="2">
                <c:v>Belgique (Fr.)</c:v>
              </c:pt>
              <c:pt idx="3">
                <c:v>Autriche</c:v>
              </c:pt>
              <c:pt idx="4">
                <c:v>Portugal</c:v>
              </c:pt>
              <c:pt idx="5">
                <c:v>Allemagne</c:v>
              </c:pt>
              <c:pt idx="6">
                <c:v>Espagne</c:v>
              </c:pt>
              <c:pt idx="7">
                <c:v>Finlande</c:v>
              </c:pt>
              <c:pt idx="8">
                <c:v>Danemark</c:v>
              </c:pt>
              <c:pt idx="9">
                <c:v>Pays-Bas</c:v>
              </c:pt>
              <c:pt idx="10">
                <c:v>Australie</c:v>
              </c:pt>
              <c:pt idx="11">
                <c:v>Slovénie</c:v>
              </c:pt>
              <c:pt idx="12">
                <c:v>Irlande</c:v>
              </c:pt>
              <c:pt idx="13">
                <c:v>Norvège</c:v>
              </c:pt>
              <c:pt idx="14">
                <c:v>Canada</c:v>
              </c:pt>
              <c:pt idx="15">
                <c:v>Moyenne OCDE</c:v>
              </c:pt>
              <c:pt idx="16">
                <c:v>Japon</c:v>
              </c:pt>
              <c:pt idx="17">
                <c:v>Italie</c:v>
              </c:pt>
              <c:pt idx="18">
                <c:v>Angleterre</c:v>
              </c:pt>
              <c:pt idx="19">
                <c:v>États-Unis</c:v>
              </c:pt>
              <c:pt idx="20">
                <c:v>Corée</c:v>
              </c:pt>
              <c:pt idx="21">
                <c:v>France</c:v>
              </c:pt>
              <c:pt idx="22">
                <c:v>Pologne</c:v>
              </c:pt>
              <c:pt idx="23">
                <c:v>Israël</c:v>
              </c:pt>
              <c:pt idx="24">
                <c:v>Rép. tchèque</c:v>
              </c:pt>
              <c:pt idx="25">
                <c:v>Hongrie</c:v>
              </c:pt>
              <c:pt idx="26">
                <c:v>Chili</c:v>
              </c:pt>
              <c:pt idx="27">
                <c:v>Rép. slovaque</c:v>
              </c:pt>
              <c:pt idx="28">
                <c:v>Estonie</c:v>
              </c:pt>
              <c:pt idx="29">
                <c:v>Mexique</c:v>
              </c:pt>
              <c:pt idx="30">
                <c:v>Turquie</c:v>
              </c:pt>
            </c:strLit>
          </c:cat>
          <c:val>
            <c:numLit>
              <c:ptCount val="31"/>
              <c:pt idx="0">
                <c:v>9425.16359684365</c:v>
              </c:pt>
              <c:pt idx="1">
                <c:v>3659.96579238349</c:v>
              </c:pt>
              <c:pt idx="2">
                <c:v>3578.96164042798</c:v>
              </c:pt>
              <c:pt idx="3">
                <c:v>3454.88543923765</c:v>
              </c:pt>
              <c:pt idx="4">
                <c:v>3529.66491059951</c:v>
              </c:pt>
              <c:pt idx="5">
                <c:v>3596.68832087174</c:v>
              </c:pt>
              <c:pt idx="6">
                <c:v>3138.62951863689</c:v>
              </c:pt>
              <c:pt idx="7">
                <c:v>2771.30057067135</c:v>
              </c:pt>
              <c:pt idx="8">
                <c:v>4264.67705014984</c:v>
              </c:pt>
              <c:pt idx="9">
                <c:v>3310.63381547017</c:v>
              </c:pt>
              <c:pt idx="10">
                <c:v>3107.82020463136</c:v>
              </c:pt>
              <c:pt idx="11">
                <c:v>2015.52008157061</c:v>
              </c:pt>
              <c:pt idx="12">
                <c:v>3508.50258500725</c:v>
              </c:pt>
              <c:pt idx="13">
                <c:v>3617.62008450619</c:v>
              </c:pt>
              <c:pt idx="14">
                <c:v>3491.99477034505</c:v>
              </c:pt>
              <c:pt idx="15">
                <c:v>2706.30097625067</c:v>
              </c:pt>
              <c:pt idx="16">
                <c:v>2525.15929557156</c:v>
              </c:pt>
              <c:pt idx="17">
                <c:v>2812.65894366853</c:v>
              </c:pt>
              <c:pt idx="18">
                <c:v>2148.45694652713</c:v>
              </c:pt>
              <c:pt idx="19">
                <c:v>3017.57097916479</c:v>
              </c:pt>
              <c:pt idx="20">
                <c:v>2462.45660202673</c:v>
              </c:pt>
              <c:pt idx="21">
                <c:v>1801.53240230071</c:v>
              </c:pt>
              <c:pt idx="22">
                <c:v>1503.32793502379</c:v>
              </c:pt>
              <c:pt idx="23">
                <c:v>1714.24776815994</c:v>
              </c:pt>
              <c:pt idx="24">
                <c:v>1078.91087998667</c:v>
              </c:pt>
              <c:pt idx="25">
                <c:v>1220.45630801363</c:v>
              </c:pt>
              <c:pt idx="26">
                <c:v>1022.75883244638</c:v>
              </c:pt>
              <c:pt idx="27">
                <c:v>760.491780547365</c:v>
              </c:pt>
              <c:pt idx="28">
                <c:v>753.379365943389</c:v>
              </c:pt>
              <c:pt idx="29">
                <c:v>696.843254519862</c:v>
              </c:pt>
              <c:pt idx="30">
                <c:v>1198.74961226682</c:v>
              </c:pt>
            </c:numLit>
          </c:val>
          <c:smooth val="0"/>
        </c:ser>
        <c:ser>
          <c:idx val="0"/>
          <c:order val="2"/>
          <c:tx>
            <c:v>Deuxième cycle du secondaire</c:v>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FFCC00"/>
              </a:solidFill>
              <a:ln>
                <a:solidFill>
                  <a:srgbClr val="666699"/>
                </a:solidFill>
              </a:ln>
            </c:spPr>
          </c:marker>
          <c:cat>
            <c:strLit>
              <c:ptCount val="31"/>
              <c:pt idx="0">
                <c:v>Luxembourg</c:v>
              </c:pt>
              <c:pt idx="1">
                <c:v>Belgique (Fl.)</c:v>
              </c:pt>
              <c:pt idx="2">
                <c:v>Belgique (Fr.)</c:v>
              </c:pt>
              <c:pt idx="3">
                <c:v>Autriche</c:v>
              </c:pt>
              <c:pt idx="4">
                <c:v>Portugal</c:v>
              </c:pt>
              <c:pt idx="5">
                <c:v>Allemagne</c:v>
              </c:pt>
              <c:pt idx="6">
                <c:v>Espagne</c:v>
              </c:pt>
              <c:pt idx="7">
                <c:v>Finlande</c:v>
              </c:pt>
              <c:pt idx="8">
                <c:v>Danemark</c:v>
              </c:pt>
              <c:pt idx="9">
                <c:v>Pays-Bas</c:v>
              </c:pt>
              <c:pt idx="10">
                <c:v>Australie</c:v>
              </c:pt>
              <c:pt idx="11">
                <c:v>Slovénie</c:v>
              </c:pt>
              <c:pt idx="12">
                <c:v>Irlande</c:v>
              </c:pt>
              <c:pt idx="13">
                <c:v>Norvège</c:v>
              </c:pt>
              <c:pt idx="14">
                <c:v>Canada</c:v>
              </c:pt>
              <c:pt idx="15">
                <c:v>Moyenne OCDE</c:v>
              </c:pt>
              <c:pt idx="16">
                <c:v>Japon</c:v>
              </c:pt>
              <c:pt idx="17">
                <c:v>Italie</c:v>
              </c:pt>
              <c:pt idx="18">
                <c:v>Angleterre</c:v>
              </c:pt>
              <c:pt idx="19">
                <c:v>États-Unis</c:v>
              </c:pt>
              <c:pt idx="20">
                <c:v>Corée</c:v>
              </c:pt>
              <c:pt idx="21">
                <c:v>France</c:v>
              </c:pt>
              <c:pt idx="22">
                <c:v>Pologne</c:v>
              </c:pt>
              <c:pt idx="23">
                <c:v>Israël</c:v>
              </c:pt>
              <c:pt idx="24">
                <c:v>Rép. tchèque</c:v>
              </c:pt>
              <c:pt idx="25">
                <c:v>Hongrie</c:v>
              </c:pt>
              <c:pt idx="26">
                <c:v>Chili</c:v>
              </c:pt>
              <c:pt idx="27">
                <c:v>Rép. slovaque</c:v>
              </c:pt>
              <c:pt idx="28">
                <c:v>Estonie</c:v>
              </c:pt>
              <c:pt idx="29">
                <c:v>Mexique</c:v>
              </c:pt>
              <c:pt idx="30">
                <c:v>Turquie</c:v>
              </c:pt>
            </c:strLit>
          </c:cat>
          <c:val>
            <c:numLit>
              <c:ptCount val="1"/>
              <c:pt idx="0">
                <c:v>0</c:v>
              </c:pt>
            </c:numLit>
          </c:val>
          <c:smooth val="0"/>
        </c:ser>
        <c:axId val="41108286"/>
        <c:axId val="34430255"/>
      </c:lineChart>
      <c:catAx>
        <c:axId val="41108286"/>
        <c:scaling>
          <c:orientation val="minMax"/>
        </c:scaling>
        <c:axPos val="b"/>
        <c:delete val="0"/>
        <c:numFmt formatCode="General" sourceLinked="1"/>
        <c:majorTickMark val="out"/>
        <c:minorTickMark val="none"/>
        <c:tickLblPos val="low"/>
        <c:spPr>
          <a:ln w="3175">
            <a:solidFill>
              <a:srgbClr val="808080"/>
            </a:solidFill>
          </a:ln>
        </c:spPr>
        <c:txPr>
          <a:bodyPr vert="horz" rot="-5400000"/>
          <a:lstStyle/>
          <a:p>
            <a:pPr>
              <a:defRPr lang="en-US" cap="none" sz="800" b="0" i="0" u="none" baseline="0">
                <a:solidFill>
                  <a:srgbClr val="000000"/>
                </a:solidFill>
                <a:latin typeface="Arial"/>
                <a:ea typeface="Arial"/>
                <a:cs typeface="Arial"/>
              </a:defRPr>
            </a:pPr>
          </a:p>
        </c:txPr>
        <c:crossAx val="34430255"/>
        <c:crosses val="autoZero"/>
        <c:auto val="1"/>
        <c:lblOffset val="100"/>
        <c:tickLblSkip val="1"/>
        <c:noMultiLvlLbl val="0"/>
      </c:catAx>
      <c:valAx>
        <c:axId val="34430255"/>
        <c:scaling>
          <c:orientation val="minMax"/>
        </c:scaling>
        <c:axPos val="l"/>
        <c:title>
          <c:tx>
            <c:rich>
              <a:bodyPr vert="horz" rot="0" anchor="ctr"/>
              <a:lstStyle/>
              <a:p>
                <a:pPr algn="ctr">
                  <a:defRPr/>
                </a:pPr>
                <a:r>
                  <a:rPr lang="en-US" cap="none" sz="800" b="0" i="0" u="none" baseline="0">
                    <a:solidFill>
                      <a:srgbClr val="000000"/>
                    </a:solidFill>
                    <a:latin typeface="Arial"/>
                    <a:ea typeface="Arial"/>
                    <a:cs typeface="Arial"/>
                  </a:rPr>
                  <a:t>USD</a:t>
                </a:r>
              </a:p>
            </c:rich>
          </c:tx>
          <c:layout>
            <c:manualLayout>
              <c:xMode val="factor"/>
              <c:yMode val="factor"/>
              <c:x val="0.015"/>
              <c:y val="0.141"/>
            </c:manualLayout>
          </c:layout>
          <c:overlay val="0"/>
          <c:spPr>
            <a:noFill/>
            <a:ln w="3175">
              <a:noFill/>
            </a:ln>
          </c:spPr>
        </c:title>
        <c:majorGridlines>
          <c:spPr>
            <a:ln w="3175">
              <a:solidFill>
                <a:srgbClr val="808080"/>
              </a:solidFill>
            </a:ln>
          </c:spPr>
        </c:majorGridlines>
        <c:delete val="0"/>
        <c:numFmt formatCode="#\ ##0" sourceLinked="0"/>
        <c:majorTickMark val="out"/>
        <c:minorTickMark val="none"/>
        <c:tickLblPos val="nextTo"/>
        <c:spPr>
          <a:ln w="3175">
            <a:solidFill>
              <a:srgbClr val="808080"/>
            </a:solidFill>
          </a:ln>
        </c:spPr>
        <c:crossAx val="41108286"/>
        <c:crossesAt val="1"/>
        <c:crossBetween val="between"/>
        <c:dispUnits/>
      </c:valAx>
      <c:spPr>
        <a:solidFill>
          <a:srgbClr val="FFFFFF"/>
        </a:solidFill>
        <a:ln w="3175">
          <a:noFill/>
        </a:ln>
      </c:spPr>
    </c:plotArea>
    <c:legend>
      <c:legendPos val="t"/>
      <c:layout>
        <c:manualLayout>
          <c:xMode val="edge"/>
          <c:yMode val="edge"/>
          <c:x val="0.374"/>
          <c:y val="0.09475"/>
          <c:w val="0.2865"/>
          <c:h val="0.09625"/>
        </c:manualLayout>
      </c:layout>
      <c:overlay val="0"/>
      <c:spPr>
        <a:noFill/>
        <a:ln w="3175">
          <a:noFill/>
        </a:ln>
      </c:spPr>
      <c:txPr>
        <a:bodyPr vert="horz" rot="0"/>
        <a:lstStyle/>
        <a:p>
          <a:pPr>
            <a:defRPr lang="en-US" cap="none" sz="57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0.9145</cdr:y>
    </cdr:from>
    <cdr:to>
      <cdr:x>0.9875</cdr:x>
      <cdr:y>0.98575</cdr:y>
    </cdr:to>
    <cdr:sp>
      <cdr:nvSpPr>
        <cdr:cNvPr id="1" name="Text Box 3"/>
        <cdr:cNvSpPr txBox="1">
          <a:spLocks noChangeArrowheads="1"/>
        </cdr:cNvSpPr>
      </cdr:nvSpPr>
      <cdr:spPr>
        <a:xfrm>
          <a:off x="-9524" y="4133850"/>
          <a:ext cx="6238875" cy="323850"/>
        </a:xfrm>
        <a:prstGeom prst="rect">
          <a:avLst/>
        </a:prstGeom>
        <a:noFill/>
        <a:ln w="9525" cmpd="sng">
          <a:noFill/>
        </a:ln>
      </cdr:spPr>
      <cdr:txBody>
        <a:bodyPr vertOverflow="clip" wrap="square" lIns="27432" tIns="18288" rIns="0" bIns="0" anchor="b"/>
        <a:p>
          <a:pPr algn="l">
            <a:defRPr/>
          </a:pPr>
          <a:r>
            <a:rPr lang="en-US" cap="none" sz="800" b="0" i="1" u="none" baseline="0">
              <a:solidFill>
                <a:srgbClr val="000000"/>
              </a:solidFill>
              <a:latin typeface="Arial"/>
              <a:ea typeface="Arial"/>
              <a:cs typeface="Arial"/>
            </a:rPr>
            <a:t>Les pays sont classés par ordre décroissant du coût salarial des enseignants par élève dans le premier cycle de l'enseignement secondaire. 
Source :  OCDE. Tableau B7.1. Voir les notes à l'annexe 3 (www.oecd.org/edu/rse.htm).</a:t>
          </a:r>
        </a:p>
      </cdr:txBody>
    </cdr:sp>
  </cdr:relSizeAnchor>
  <cdr:relSizeAnchor xmlns:cdr="http://schemas.openxmlformats.org/drawingml/2006/chartDrawing">
    <cdr:from>
      <cdr:x>0.119</cdr:x>
      <cdr:y>0.00025</cdr:y>
    </cdr:from>
    <cdr:to>
      <cdr:x>0.89275</cdr:x>
      <cdr:y>0.1</cdr:y>
    </cdr:to>
    <cdr:sp>
      <cdr:nvSpPr>
        <cdr:cNvPr id="2" name="txtChartTitle"/>
        <cdr:cNvSpPr txBox="1">
          <a:spLocks noChangeArrowheads="1"/>
        </cdr:cNvSpPr>
      </cdr:nvSpPr>
      <cdr:spPr>
        <a:xfrm>
          <a:off x="742950" y="0"/>
          <a:ext cx="4867275" cy="447675"/>
        </a:xfrm>
        <a:prstGeom prst="rect">
          <a:avLst/>
        </a:prstGeom>
        <a:noFill/>
        <a:ln w="9525" cmpd="sng">
          <a:noFill/>
        </a:ln>
      </cdr:spPr>
      <cdr:txBody>
        <a:bodyPr vertOverflow="clip" wrap="square" lIns="0" tIns="0" rIns="0" bIns="0"/>
        <a:p>
          <a:pPr algn="ctr">
            <a:defRPr/>
          </a:pPr>
          <a:r>
            <a:rPr lang="en-US" cap="none" sz="1000" b="1" i="0" u="none" baseline="0">
              <a:solidFill>
                <a:srgbClr val="000000"/>
              </a:solidFill>
              <a:latin typeface="Arial"/>
              <a:ea typeface="Arial"/>
              <a:cs typeface="Arial"/>
            </a:rPr>
            <a:t>Graphique B7.1. Coût salarial (en USD) des enseignants par élève, selon le niveau d'enseignement (2011)
En USD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10</xdr:col>
      <xdr:colOff>200025</xdr:colOff>
      <xdr:row>32</xdr:row>
      <xdr:rowOff>152400</xdr:rowOff>
    </xdr:to>
    <xdr:graphicFrame>
      <xdr:nvGraphicFramePr>
        <xdr:cNvPr id="1" name="Chart 1"/>
        <xdr:cNvGraphicFramePr/>
      </xdr:nvGraphicFramePr>
      <xdr:xfrm>
        <a:off x="0" y="809625"/>
        <a:ext cx="6296025" cy="45243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S5\sdataELS\TEMP\SUBSNEU.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S5\sdataELS\Q_ISC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SC01"/>
    </sheetNames>
    <sheetDataSet>
      <sheetData sheetId="0">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Q_ISC3"/>
    </sheetNames>
    <sheetDataSet>
      <sheetData sheetId="0">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2.264</v>
          </cell>
          <cell r="E11">
            <v>68.296</v>
          </cell>
          <cell r="F11" t="str">
            <v/>
          </cell>
          <cell r="G11">
            <v>130.879</v>
          </cell>
          <cell r="H11" t="str">
            <v/>
          </cell>
          <cell r="I11" t="str">
            <v/>
          </cell>
          <cell r="J11">
            <v>2.114</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3-fr"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eag-2013-fr"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V54"/>
  <sheetViews>
    <sheetView tabSelected="1" zoomScalePageLayoutView="0" workbookViewId="0" topLeftCell="A1">
      <selection activeCell="A1" sqref="A1"/>
    </sheetView>
  </sheetViews>
  <sheetFormatPr defaultColWidth="9.140625" defaultRowHeight="12.75"/>
  <cols>
    <col min="1" max="1" width="5.28125" style="0" customWidth="1"/>
    <col min="2" max="2" width="12.140625" style="0" customWidth="1"/>
    <col min="3" max="3" width="12.00390625" style="0" customWidth="1"/>
    <col min="4" max="4" width="5.28125" style="0" customWidth="1"/>
    <col min="5" max="5" width="5.00390625" style="0" customWidth="1"/>
    <col min="6" max="8" width="10.57421875" style="0" customWidth="1"/>
    <col min="9" max="9" width="12.8515625" style="0" customWidth="1"/>
    <col min="10" max="10" width="11.00390625" style="0" customWidth="1"/>
    <col min="12" max="12" width="10.00390625" style="0" customWidth="1"/>
    <col min="13" max="22" width="14.7109375" style="0" customWidth="1"/>
  </cols>
  <sheetData>
    <row r="1" s="29" customFormat="1" ht="12.75">
      <c r="A1" s="30" t="s">
        <v>88</v>
      </c>
    </row>
    <row r="2" spans="1:2" s="29" customFormat="1" ht="12.75">
      <c r="A2" s="29" t="s">
        <v>89</v>
      </c>
      <c r="B2" s="29" t="s">
        <v>90</v>
      </c>
    </row>
    <row r="3" s="29" customFormat="1" ht="12.75">
      <c r="A3" s="29" t="s">
        <v>91</v>
      </c>
    </row>
    <row r="4" s="29" customFormat="1" ht="12.75">
      <c r="A4" s="29" t="s">
        <v>92</v>
      </c>
    </row>
    <row r="5" s="29" customFormat="1" ht="12.75"/>
    <row r="6" spans="1:22" ht="35.25" customHeight="1">
      <c r="A6" s="31" t="s">
        <v>0</v>
      </c>
      <c r="B6" s="32"/>
      <c r="C6" s="32"/>
      <c r="D6" s="32"/>
      <c r="E6" s="32"/>
      <c r="F6" s="32"/>
      <c r="G6" s="32"/>
      <c r="H6" s="32"/>
      <c r="I6" s="33"/>
      <c r="J6" s="33"/>
      <c r="L6" s="34"/>
      <c r="M6" s="34"/>
      <c r="N6" s="34"/>
      <c r="O6" s="34"/>
      <c r="P6" s="34"/>
      <c r="Q6" s="34"/>
      <c r="R6" s="34"/>
      <c r="S6" s="34"/>
      <c r="T6" s="34"/>
      <c r="U6" s="34"/>
      <c r="V6" s="34"/>
    </row>
    <row r="7" spans="1:6" ht="12.75">
      <c r="A7" s="1"/>
      <c r="B7" s="2"/>
      <c r="C7" s="2"/>
      <c r="D7" s="2"/>
      <c r="E7" s="2"/>
      <c r="F7" s="2"/>
    </row>
    <row r="8" spans="7:8" ht="48" customHeight="1">
      <c r="G8" s="3"/>
      <c r="H8" s="4"/>
    </row>
    <row r="9" spans="1:14" ht="30">
      <c r="A9" s="5" t="s">
        <v>1</v>
      </c>
      <c r="B9" s="5" t="s">
        <v>2</v>
      </c>
      <c r="C9" s="5" t="s">
        <v>3</v>
      </c>
      <c r="D9" s="6" t="s">
        <v>4</v>
      </c>
      <c r="E9" s="7" t="s">
        <v>5</v>
      </c>
      <c r="F9" s="8" t="s">
        <v>6</v>
      </c>
      <c r="G9" s="9" t="s">
        <v>7</v>
      </c>
      <c r="H9" s="8" t="s">
        <v>8</v>
      </c>
      <c r="I9" s="10" t="s">
        <v>9</v>
      </c>
      <c r="J9" s="10" t="s">
        <v>10</v>
      </c>
      <c r="L9" s="11" t="s">
        <v>11</v>
      </c>
      <c r="M9" s="11" t="s">
        <v>12</v>
      </c>
      <c r="N9" s="11" t="s">
        <v>13</v>
      </c>
    </row>
    <row r="10" spans="1:15" ht="12.75">
      <c r="A10" s="12">
        <v>19</v>
      </c>
      <c r="B10" s="12" t="s">
        <v>14</v>
      </c>
      <c r="C10" s="12" t="s">
        <v>14</v>
      </c>
      <c r="D10" s="13" t="s">
        <v>86</v>
      </c>
      <c r="E10" s="14"/>
      <c r="F10" s="15">
        <v>9425.163596843657</v>
      </c>
      <c r="G10" s="15">
        <v>10408.978935774518</v>
      </c>
      <c r="H10" s="15">
        <v>10408.978935774518</v>
      </c>
      <c r="I10" s="16" t="str">
        <f aca="true" t="shared" si="0" ref="I10:I40">CONCATENATE($B10,$E10)</f>
        <v>Luxembourg</v>
      </c>
      <c r="J10" s="14" t="str">
        <f aca="true" t="shared" si="1" ref="J10:J40">CONCATENATE($C10,$E10)</f>
        <v>Luxembourg</v>
      </c>
      <c r="L10" s="11">
        <f aca="true" t="shared" si="2" ref="L10:L40">MAX(F10:H10)</f>
        <v>10408.978935774518</v>
      </c>
      <c r="M10" s="11">
        <f aca="true" t="shared" si="3" ref="M10:M40">MIN(F10:H10)</f>
        <v>9425.163596843657</v>
      </c>
      <c r="N10" s="11">
        <f aca="true" t="shared" si="4" ref="N10:N40">L10-M10</f>
        <v>983.8153389308609</v>
      </c>
      <c r="O10" s="17">
        <f aca="true" t="shared" si="5" ref="O10:O40">L10/M10*100</f>
        <v>110.43817785041232</v>
      </c>
    </row>
    <row r="11" spans="1:15" ht="12.75">
      <c r="A11" s="12">
        <v>3</v>
      </c>
      <c r="B11" s="12" t="s">
        <v>15</v>
      </c>
      <c r="C11" s="12" t="s">
        <v>16</v>
      </c>
      <c r="D11" s="13" t="s">
        <v>86</v>
      </c>
      <c r="E11" s="14"/>
      <c r="F11" s="15">
        <v>3659.96579238349</v>
      </c>
      <c r="G11" s="15">
        <v>5578.292315005829</v>
      </c>
      <c r="H11" s="15">
        <v>5759.504170881576</v>
      </c>
      <c r="I11" s="16" t="str">
        <f t="shared" si="0"/>
        <v>Belgium (Fl.)</v>
      </c>
      <c r="J11" s="14" t="str">
        <f t="shared" si="1"/>
        <v>Belgique (Fl.)</v>
      </c>
      <c r="L11" s="11">
        <f t="shared" si="2"/>
        <v>5759.504170881576</v>
      </c>
      <c r="M11" s="11">
        <f t="shared" si="3"/>
        <v>3659.96579238349</v>
      </c>
      <c r="N11" s="11">
        <f t="shared" si="4"/>
        <v>2099.538378498086</v>
      </c>
      <c r="O11" s="17">
        <f t="shared" si="5"/>
        <v>157.3649727237149</v>
      </c>
    </row>
    <row r="12" spans="1:15" ht="12.75">
      <c r="A12" s="12">
        <v>5</v>
      </c>
      <c r="B12" s="12" t="s">
        <v>17</v>
      </c>
      <c r="C12" s="12" t="s">
        <v>18</v>
      </c>
      <c r="D12" s="13" t="s">
        <v>86</v>
      </c>
      <c r="E12" s="14"/>
      <c r="F12" s="15">
        <v>3578.9616404279823</v>
      </c>
      <c r="G12" s="15">
        <v>5454.830822748901</v>
      </c>
      <c r="H12" s="18"/>
      <c r="I12" s="16" t="str">
        <f t="shared" si="0"/>
        <v>Belgium (Fr.)</v>
      </c>
      <c r="J12" s="14" t="str">
        <f t="shared" si="1"/>
        <v>Belgique (Fr.)</v>
      </c>
      <c r="L12" s="11">
        <f t="shared" si="2"/>
        <v>5454.830822748901</v>
      </c>
      <c r="M12" s="11">
        <f t="shared" si="3"/>
        <v>3578.9616404279823</v>
      </c>
      <c r="N12" s="11">
        <f t="shared" si="4"/>
        <v>1875.8691823209183</v>
      </c>
      <c r="O12" s="17">
        <f t="shared" si="5"/>
        <v>152.41378284503202</v>
      </c>
    </row>
    <row r="13" spans="1:15" ht="12.75">
      <c r="A13" s="12">
        <v>2</v>
      </c>
      <c r="B13" s="12" t="s">
        <v>19</v>
      </c>
      <c r="C13" s="12" t="s">
        <v>20</v>
      </c>
      <c r="D13" s="13" t="s">
        <v>86</v>
      </c>
      <c r="E13" s="14"/>
      <c r="F13" s="15">
        <v>3454.8854392376525</v>
      </c>
      <c r="G13" s="15">
        <v>4966.230050114501</v>
      </c>
      <c r="H13" s="15">
        <v>4702.661458991683</v>
      </c>
      <c r="I13" s="16" t="str">
        <f t="shared" si="0"/>
        <v>Austria</v>
      </c>
      <c r="J13" s="14" t="str">
        <f t="shared" si="1"/>
        <v>Autriche</v>
      </c>
      <c r="L13" s="11">
        <f t="shared" si="2"/>
        <v>4966.230050114501</v>
      </c>
      <c r="M13" s="11">
        <f t="shared" si="3"/>
        <v>3454.8854392376525</v>
      </c>
      <c r="N13" s="11">
        <f t="shared" si="4"/>
        <v>1511.3446108768485</v>
      </c>
      <c r="O13" s="17">
        <f t="shared" si="5"/>
        <v>143.74514401294704</v>
      </c>
    </row>
    <row r="14" spans="1:15" ht="12.75">
      <c r="A14" s="12">
        <v>25</v>
      </c>
      <c r="B14" s="12" t="s">
        <v>21</v>
      </c>
      <c r="C14" s="12" t="s">
        <v>21</v>
      </c>
      <c r="D14" s="13" t="s">
        <v>86</v>
      </c>
      <c r="E14" s="14"/>
      <c r="F14" s="15">
        <v>3529.664910599516</v>
      </c>
      <c r="G14" s="15">
        <v>4819.390646943338</v>
      </c>
      <c r="H14" s="15">
        <v>5421.053078555227</v>
      </c>
      <c r="I14" s="16" t="str">
        <f t="shared" si="0"/>
        <v>Portugal</v>
      </c>
      <c r="J14" s="14" t="str">
        <f t="shared" si="1"/>
        <v>Portugal</v>
      </c>
      <c r="L14" s="11">
        <f t="shared" si="2"/>
        <v>5421.053078555227</v>
      </c>
      <c r="M14" s="11">
        <f t="shared" si="3"/>
        <v>3529.664910599516</v>
      </c>
      <c r="N14" s="11">
        <f t="shared" si="4"/>
        <v>1891.3881679557112</v>
      </c>
      <c r="O14" s="17">
        <f t="shared" si="5"/>
        <v>153.58548802397385</v>
      </c>
    </row>
    <row r="15" spans="1:15" ht="12.75">
      <c r="A15" s="12">
        <v>11</v>
      </c>
      <c r="B15" s="12" t="s">
        <v>22</v>
      </c>
      <c r="C15" s="12" t="s">
        <v>23</v>
      </c>
      <c r="D15" s="13" t="s">
        <v>86</v>
      </c>
      <c r="E15" s="14"/>
      <c r="F15" s="15">
        <v>3596.688320871749</v>
      </c>
      <c r="G15" s="15">
        <v>4554.952494818065</v>
      </c>
      <c r="H15" s="15">
        <v>5062.888241960437</v>
      </c>
      <c r="I15" s="16" t="str">
        <f t="shared" si="0"/>
        <v>Germany</v>
      </c>
      <c r="J15" s="14" t="str">
        <f t="shared" si="1"/>
        <v>Allemagne</v>
      </c>
      <c r="L15" s="11">
        <f t="shared" si="2"/>
        <v>5062.888241960437</v>
      </c>
      <c r="M15" s="11">
        <f t="shared" si="3"/>
        <v>3596.688320871749</v>
      </c>
      <c r="N15" s="11">
        <f t="shared" si="4"/>
        <v>1466.199921088688</v>
      </c>
      <c r="O15" s="17">
        <f t="shared" si="5"/>
        <v>140.76527600627116</v>
      </c>
    </row>
    <row r="16" spans="1:15" ht="12.75">
      <c r="A16" s="12">
        <v>27</v>
      </c>
      <c r="B16" s="12" t="s">
        <v>24</v>
      </c>
      <c r="C16" s="12" t="s">
        <v>25</v>
      </c>
      <c r="D16" s="13" t="s">
        <v>86</v>
      </c>
      <c r="E16" s="14"/>
      <c r="F16" s="15">
        <v>3138.629518636893</v>
      </c>
      <c r="G16" s="15">
        <v>4427.46773891222</v>
      </c>
      <c r="H16" s="15">
        <v>4729.339060474678</v>
      </c>
      <c r="I16" s="16" t="str">
        <f t="shared" si="0"/>
        <v>Spain</v>
      </c>
      <c r="J16" s="14" t="str">
        <f t="shared" si="1"/>
        <v>Espagne</v>
      </c>
      <c r="L16" s="11">
        <f t="shared" si="2"/>
        <v>4729.339060474678</v>
      </c>
      <c r="M16" s="11">
        <f t="shared" si="3"/>
        <v>3138.629518636893</v>
      </c>
      <c r="N16" s="11">
        <f t="shared" si="4"/>
        <v>1590.7095418377853</v>
      </c>
      <c r="O16" s="17">
        <f t="shared" si="5"/>
        <v>150.68166001728775</v>
      </c>
    </row>
    <row r="17" spans="1:15" ht="12.75">
      <c r="A17" s="19">
        <v>9</v>
      </c>
      <c r="B17" s="12" t="s">
        <v>26</v>
      </c>
      <c r="C17" s="12" t="s">
        <v>27</v>
      </c>
      <c r="D17" s="13" t="s">
        <v>86</v>
      </c>
      <c r="E17" s="14"/>
      <c r="F17" s="15">
        <v>2771.300570671359</v>
      </c>
      <c r="G17" s="15">
        <v>4395.935937643186</v>
      </c>
      <c r="H17" s="15">
        <v>2662.727181656605</v>
      </c>
      <c r="I17" s="16" t="str">
        <f t="shared" si="0"/>
        <v>Finland</v>
      </c>
      <c r="J17" s="14" t="str">
        <f t="shared" si="1"/>
        <v>Finlande</v>
      </c>
      <c r="L17" s="11">
        <f t="shared" si="2"/>
        <v>4395.935937643186</v>
      </c>
      <c r="M17" s="11">
        <f t="shared" si="3"/>
        <v>2662.727181656605</v>
      </c>
      <c r="N17" s="11">
        <f t="shared" si="4"/>
        <v>1733.2087559865809</v>
      </c>
      <c r="O17" s="17">
        <f t="shared" si="5"/>
        <v>165.0914884531382</v>
      </c>
    </row>
    <row r="18" spans="1:15" ht="12.75">
      <c r="A18" s="12">
        <v>8</v>
      </c>
      <c r="B18" s="12" t="s">
        <v>28</v>
      </c>
      <c r="C18" s="12" t="s">
        <v>29</v>
      </c>
      <c r="D18" s="13" t="s">
        <v>86</v>
      </c>
      <c r="E18" s="14"/>
      <c r="F18" s="15">
        <v>4264.677050149841</v>
      </c>
      <c r="G18" s="15">
        <v>4264.677050149841</v>
      </c>
      <c r="H18" s="18"/>
      <c r="I18" s="14" t="str">
        <f t="shared" si="0"/>
        <v>Denmark</v>
      </c>
      <c r="J18" s="14" t="str">
        <f t="shared" si="1"/>
        <v>Danemark</v>
      </c>
      <c r="L18" s="11">
        <f t="shared" si="2"/>
        <v>4264.677050149841</v>
      </c>
      <c r="M18" s="11">
        <f t="shared" si="3"/>
        <v>4264.677050149841</v>
      </c>
      <c r="N18" s="11">
        <f t="shared" si="4"/>
        <v>0</v>
      </c>
      <c r="O18" s="17">
        <f t="shared" si="5"/>
        <v>100</v>
      </c>
    </row>
    <row r="19" spans="1:15" ht="12.75">
      <c r="A19" s="12">
        <v>21</v>
      </c>
      <c r="B19" s="12" t="s">
        <v>30</v>
      </c>
      <c r="C19" s="12" t="s">
        <v>31</v>
      </c>
      <c r="D19" s="13" t="s">
        <v>86</v>
      </c>
      <c r="E19" s="14"/>
      <c r="F19" s="15">
        <v>3310.633815470175</v>
      </c>
      <c r="G19" s="15">
        <v>4171.524301727961</v>
      </c>
      <c r="H19" s="15">
        <v>3493.49892749953</v>
      </c>
      <c r="I19" s="16" t="str">
        <f t="shared" si="0"/>
        <v>Netherlands</v>
      </c>
      <c r="J19" s="14" t="str">
        <f t="shared" si="1"/>
        <v>Pays-Bas</v>
      </c>
      <c r="L19" s="11">
        <f t="shared" si="2"/>
        <v>4171.524301727961</v>
      </c>
      <c r="M19" s="11">
        <f t="shared" si="3"/>
        <v>3310.633815470175</v>
      </c>
      <c r="N19" s="11">
        <f t="shared" si="4"/>
        <v>860.890486257786</v>
      </c>
      <c r="O19" s="17">
        <f t="shared" si="5"/>
        <v>126.00379668192095</v>
      </c>
    </row>
    <row r="20" spans="1:15" ht="12.75">
      <c r="A20" s="19">
        <v>1</v>
      </c>
      <c r="B20" s="12" t="s">
        <v>32</v>
      </c>
      <c r="C20" s="12" t="s">
        <v>33</v>
      </c>
      <c r="D20" s="13" t="s">
        <v>86</v>
      </c>
      <c r="E20" s="14"/>
      <c r="F20" s="15">
        <v>3107.820204631366</v>
      </c>
      <c r="G20" s="15">
        <v>4105.400623827049</v>
      </c>
      <c r="H20" s="15">
        <v>4105.400623827049</v>
      </c>
      <c r="I20" s="16" t="str">
        <f t="shared" si="0"/>
        <v>Australia</v>
      </c>
      <c r="J20" s="14" t="str">
        <f t="shared" si="1"/>
        <v>Australie</v>
      </c>
      <c r="L20" s="11">
        <f t="shared" si="2"/>
        <v>4105.400623827049</v>
      </c>
      <c r="M20" s="11">
        <f t="shared" si="3"/>
        <v>3107.820204631366</v>
      </c>
      <c r="N20" s="11">
        <f t="shared" si="4"/>
        <v>997.5804191956827</v>
      </c>
      <c r="O20" s="17">
        <f t="shared" si="5"/>
        <v>132.09903898909786</v>
      </c>
    </row>
    <row r="21" spans="1:15" ht="12.75">
      <c r="A21" s="20"/>
      <c r="B21" s="21" t="s">
        <v>34</v>
      </c>
      <c r="C21" s="21" t="s">
        <v>35</v>
      </c>
      <c r="D21" s="13" t="s">
        <v>86</v>
      </c>
      <c r="E21" s="14"/>
      <c r="F21" s="15">
        <v>2015.5200815706194</v>
      </c>
      <c r="G21" s="15">
        <v>4057.0154305445944</v>
      </c>
      <c r="H21" s="15">
        <v>2258.1785650208517</v>
      </c>
      <c r="I21" s="16" t="str">
        <f t="shared" si="0"/>
        <v>Slovenia</v>
      </c>
      <c r="J21" s="14" t="str">
        <f t="shared" si="1"/>
        <v>Slovénie</v>
      </c>
      <c r="L21" s="11">
        <f t="shared" si="2"/>
        <v>4057.0154305445944</v>
      </c>
      <c r="M21" s="11">
        <f t="shared" si="3"/>
        <v>2015.5200815706194</v>
      </c>
      <c r="N21" s="11">
        <f t="shared" si="4"/>
        <v>2041.495348973975</v>
      </c>
      <c r="O21" s="17">
        <f t="shared" si="5"/>
        <v>201.28876252044657</v>
      </c>
    </row>
    <row r="22" spans="1:15" ht="12.75">
      <c r="A22" s="12">
        <v>15</v>
      </c>
      <c r="B22" s="12" t="s">
        <v>36</v>
      </c>
      <c r="C22" s="12" t="s">
        <v>37</v>
      </c>
      <c r="D22" s="13" t="s">
        <v>86</v>
      </c>
      <c r="E22" s="14"/>
      <c r="F22" s="15">
        <v>3508.5025850072557</v>
      </c>
      <c r="G22" s="15">
        <v>3816.2319561731865</v>
      </c>
      <c r="H22" s="15">
        <v>3816.2319561731865</v>
      </c>
      <c r="I22" s="16" t="str">
        <f t="shared" si="0"/>
        <v>Ireland</v>
      </c>
      <c r="J22" s="14" t="str">
        <f t="shared" si="1"/>
        <v>Irlande</v>
      </c>
      <c r="L22" s="11">
        <f t="shared" si="2"/>
        <v>3816.2319561731865</v>
      </c>
      <c r="M22" s="11">
        <f t="shared" si="3"/>
        <v>3508.5025850072557</v>
      </c>
      <c r="N22" s="11">
        <f t="shared" si="4"/>
        <v>307.72937116593084</v>
      </c>
      <c r="O22" s="17">
        <f t="shared" si="5"/>
        <v>108.77096036585347</v>
      </c>
    </row>
    <row r="23" spans="1:15" ht="12.75">
      <c r="A23" s="12">
        <v>23</v>
      </c>
      <c r="B23" s="12" t="s">
        <v>38</v>
      </c>
      <c r="C23" s="12" t="s">
        <v>39</v>
      </c>
      <c r="D23" s="13" t="s">
        <v>86</v>
      </c>
      <c r="E23" s="14"/>
      <c r="F23" s="15">
        <v>3617.6200845061944</v>
      </c>
      <c r="G23" s="15">
        <v>3776.198875162578</v>
      </c>
      <c r="H23" s="15">
        <v>4181.370727584116</v>
      </c>
      <c r="I23" s="16" t="str">
        <f t="shared" si="0"/>
        <v>Norway</v>
      </c>
      <c r="J23" s="14" t="str">
        <f t="shared" si="1"/>
        <v>Norvège</v>
      </c>
      <c r="L23" s="11">
        <f t="shared" si="2"/>
        <v>4181.370727584116</v>
      </c>
      <c r="M23" s="11">
        <f t="shared" si="3"/>
        <v>3617.6200845061944</v>
      </c>
      <c r="N23" s="11">
        <f t="shared" si="4"/>
        <v>563.7506430779217</v>
      </c>
      <c r="O23" s="17">
        <f t="shared" si="5"/>
        <v>115.58346730471764</v>
      </c>
    </row>
    <row r="24" spans="1:15" ht="12.75">
      <c r="A24" s="12"/>
      <c r="B24" s="12" t="s">
        <v>40</v>
      </c>
      <c r="C24" s="12" t="s">
        <v>40</v>
      </c>
      <c r="D24" s="13"/>
      <c r="E24" s="14"/>
      <c r="F24" s="15">
        <v>3491.994770345056</v>
      </c>
      <c r="G24" s="15">
        <v>3491.994770345056</v>
      </c>
      <c r="H24" s="15">
        <v>3917.3356845238227</v>
      </c>
      <c r="I24" s="16" t="str">
        <f t="shared" si="0"/>
        <v>Canada</v>
      </c>
      <c r="J24" s="14" t="str">
        <f t="shared" si="1"/>
        <v>Canada</v>
      </c>
      <c r="L24" s="11">
        <f t="shared" si="2"/>
        <v>3917.3356845238227</v>
      </c>
      <c r="M24" s="11">
        <f t="shared" si="3"/>
        <v>3491.994770345056</v>
      </c>
      <c r="N24" s="11">
        <f t="shared" si="4"/>
        <v>425.3409141787665</v>
      </c>
      <c r="O24" s="17">
        <f t="shared" si="5"/>
        <v>112.18045679194238</v>
      </c>
    </row>
    <row r="25" spans="1:10" ht="12.75">
      <c r="A25" s="12"/>
      <c r="B25" s="12" t="s">
        <v>41</v>
      </c>
      <c r="C25" s="12"/>
      <c r="D25" s="13"/>
      <c r="E25" s="14"/>
      <c r="F25" s="15">
        <v>2706.3009762506713</v>
      </c>
      <c r="G25" s="15">
        <v>3452.4533192354443</v>
      </c>
      <c r="H25" s="15">
        <v>3344.155686923878</v>
      </c>
      <c r="I25" s="16" t="str">
        <f>CONCATENATE($B25,$E25)</f>
        <v>OECD average</v>
      </c>
      <c r="J25" s="14"/>
    </row>
    <row r="26" spans="1:15" ht="12.75">
      <c r="A26" s="19">
        <v>17</v>
      </c>
      <c r="B26" s="12" t="s">
        <v>42</v>
      </c>
      <c r="C26" s="12" t="s">
        <v>43</v>
      </c>
      <c r="D26" s="13" t="s">
        <v>86</v>
      </c>
      <c r="E26" s="14"/>
      <c r="F26" s="15">
        <v>2525.159295571561</v>
      </c>
      <c r="G26" s="15">
        <v>3220.482570956938</v>
      </c>
      <c r="H26" s="18"/>
      <c r="I26" s="16" t="str">
        <f t="shared" si="0"/>
        <v>Japan</v>
      </c>
      <c r="J26" s="14" t="str">
        <f t="shared" si="1"/>
        <v>Japon</v>
      </c>
      <c r="L26" s="11">
        <f t="shared" si="2"/>
        <v>3220.482570956938</v>
      </c>
      <c r="M26" s="11">
        <f t="shared" si="3"/>
        <v>2525.159295571561</v>
      </c>
      <c r="N26" s="11">
        <f t="shared" si="4"/>
        <v>695.3232753853772</v>
      </c>
      <c r="O26" s="17">
        <f t="shared" si="5"/>
        <v>127.53581829886076</v>
      </c>
    </row>
    <row r="27" spans="1:15" ht="12.75">
      <c r="A27" s="12">
        <v>16</v>
      </c>
      <c r="B27" s="12" t="s">
        <v>44</v>
      </c>
      <c r="C27" s="12" t="s">
        <v>45</v>
      </c>
      <c r="D27" s="13" t="s">
        <v>86</v>
      </c>
      <c r="E27" s="14"/>
      <c r="F27" s="15">
        <v>2812.6589436685395</v>
      </c>
      <c r="G27" s="15">
        <v>3135.076930023076</v>
      </c>
      <c r="H27" s="15">
        <v>2878.3496814071545</v>
      </c>
      <c r="I27" s="16" t="str">
        <f t="shared" si="0"/>
        <v>Italy</v>
      </c>
      <c r="J27" s="14" t="str">
        <f t="shared" si="1"/>
        <v>Italie</v>
      </c>
      <c r="L27" s="11">
        <f t="shared" si="2"/>
        <v>3135.076930023076</v>
      </c>
      <c r="M27" s="11">
        <f t="shared" si="3"/>
        <v>2812.6589436685395</v>
      </c>
      <c r="N27" s="11">
        <f t="shared" si="4"/>
        <v>322.4179863545364</v>
      </c>
      <c r="O27" s="17">
        <f t="shared" si="5"/>
        <v>111.46310280812106</v>
      </c>
    </row>
    <row r="28" spans="1:15" ht="12.75">
      <c r="A28" s="12"/>
      <c r="B28" s="22" t="s">
        <v>46</v>
      </c>
      <c r="C28" s="22" t="s">
        <v>47</v>
      </c>
      <c r="D28" s="13" t="s">
        <v>86</v>
      </c>
      <c r="E28" s="14"/>
      <c r="F28" s="15">
        <v>2148.456946527138</v>
      </c>
      <c r="G28" s="15">
        <v>3033.185768110545</v>
      </c>
      <c r="H28" s="15">
        <v>2632.664264203215</v>
      </c>
      <c r="I28" s="16" t="str">
        <f t="shared" si="0"/>
        <v>England</v>
      </c>
      <c r="J28" s="14" t="str">
        <f t="shared" si="1"/>
        <v>Angleterre</v>
      </c>
      <c r="L28" s="11">
        <f t="shared" si="2"/>
        <v>3033.185768110545</v>
      </c>
      <c r="M28" s="11">
        <f t="shared" si="3"/>
        <v>2148.456946527138</v>
      </c>
      <c r="N28" s="11">
        <f t="shared" si="4"/>
        <v>884.7288215834069</v>
      </c>
      <c r="O28" s="17">
        <f t="shared" si="5"/>
        <v>141.17973241276823</v>
      </c>
    </row>
    <row r="29" spans="1:15" ht="12.75">
      <c r="A29" s="12">
        <v>32</v>
      </c>
      <c r="B29" s="12" t="s">
        <v>48</v>
      </c>
      <c r="C29" s="12" t="s">
        <v>49</v>
      </c>
      <c r="D29" s="13" t="s">
        <v>86</v>
      </c>
      <c r="E29" s="14"/>
      <c r="F29" s="15">
        <v>3017.570979164794</v>
      </c>
      <c r="G29" s="15">
        <v>3024.342117010886</v>
      </c>
      <c r="H29" s="15">
        <v>3234.5168295452627</v>
      </c>
      <c r="I29" s="16" t="str">
        <f t="shared" si="0"/>
        <v>United States</v>
      </c>
      <c r="J29" s="14" t="str">
        <f t="shared" si="1"/>
        <v>États-Unis</v>
      </c>
      <c r="L29" s="11">
        <f t="shared" si="2"/>
        <v>3234.5168295452627</v>
      </c>
      <c r="M29" s="11">
        <f t="shared" si="3"/>
        <v>3017.570979164794</v>
      </c>
      <c r="N29" s="11">
        <f t="shared" si="4"/>
        <v>216.94585038046853</v>
      </c>
      <c r="O29" s="17">
        <f t="shared" si="5"/>
        <v>107.18941996322204</v>
      </c>
    </row>
    <row r="30" spans="1:15" ht="12.75">
      <c r="A30" s="12">
        <v>18</v>
      </c>
      <c r="B30" s="12" t="s">
        <v>50</v>
      </c>
      <c r="C30" s="12" t="s">
        <v>51</v>
      </c>
      <c r="D30" s="13" t="s">
        <v>86</v>
      </c>
      <c r="E30" s="14"/>
      <c r="F30" s="15">
        <v>2462.4566020267334</v>
      </c>
      <c r="G30" s="15">
        <v>2563.277301058698</v>
      </c>
      <c r="H30" s="15">
        <v>3045.2472937574753</v>
      </c>
      <c r="I30" s="16" t="str">
        <f t="shared" si="0"/>
        <v>Korea</v>
      </c>
      <c r="J30" s="14" t="str">
        <f t="shared" si="1"/>
        <v>Corée</v>
      </c>
      <c r="L30" s="11">
        <f t="shared" si="2"/>
        <v>3045.2472937574753</v>
      </c>
      <c r="M30" s="11">
        <f t="shared" si="3"/>
        <v>2462.4566020267334</v>
      </c>
      <c r="N30" s="11">
        <f t="shared" si="4"/>
        <v>582.7906917307419</v>
      </c>
      <c r="O30" s="17">
        <f t="shared" si="5"/>
        <v>123.66704417251755</v>
      </c>
    </row>
    <row r="31" spans="1:15" ht="12.75">
      <c r="A31" s="12">
        <v>10</v>
      </c>
      <c r="B31" s="12" t="s">
        <v>52</v>
      </c>
      <c r="C31" s="12" t="s">
        <v>52</v>
      </c>
      <c r="D31" s="13" t="s">
        <v>86</v>
      </c>
      <c r="E31" s="14"/>
      <c r="F31" s="15">
        <v>1801.5324023007165</v>
      </c>
      <c r="G31" s="15">
        <v>2446.307387390827</v>
      </c>
      <c r="H31" s="15">
        <v>3647.0917185267986</v>
      </c>
      <c r="I31" s="16" t="str">
        <f t="shared" si="0"/>
        <v>France</v>
      </c>
      <c r="J31" s="14" t="str">
        <f t="shared" si="1"/>
        <v>France</v>
      </c>
      <c r="L31" s="11">
        <f t="shared" si="2"/>
        <v>3647.0917185267986</v>
      </c>
      <c r="M31" s="11">
        <f t="shared" si="3"/>
        <v>1801.5324023007165</v>
      </c>
      <c r="N31" s="11">
        <f t="shared" si="4"/>
        <v>1845.559316226082</v>
      </c>
      <c r="O31" s="17">
        <f t="shared" si="5"/>
        <v>202.44385912066525</v>
      </c>
    </row>
    <row r="32" spans="1:15" ht="12.75">
      <c r="A32" s="12">
        <v>24</v>
      </c>
      <c r="B32" s="12" t="s">
        <v>53</v>
      </c>
      <c r="C32" s="12" t="s">
        <v>54</v>
      </c>
      <c r="D32" s="13" t="s">
        <v>86</v>
      </c>
      <c r="E32" s="14"/>
      <c r="F32" s="15">
        <v>1503.3279350237917</v>
      </c>
      <c r="G32" s="15">
        <v>1880.8431302054219</v>
      </c>
      <c r="H32" s="15">
        <v>1941.756138309536</v>
      </c>
      <c r="I32" s="16" t="str">
        <f t="shared" si="0"/>
        <v>Poland</v>
      </c>
      <c r="J32" s="14" t="str">
        <f t="shared" si="1"/>
        <v>Pologne</v>
      </c>
      <c r="L32" s="11">
        <f t="shared" si="2"/>
        <v>1941.756138309536</v>
      </c>
      <c r="M32" s="11">
        <f t="shared" si="3"/>
        <v>1503.3279350237917</v>
      </c>
      <c r="N32" s="11">
        <f t="shared" si="4"/>
        <v>438.4282032857443</v>
      </c>
      <c r="O32" s="17">
        <f t="shared" si="5"/>
        <v>129.1638433020142</v>
      </c>
    </row>
    <row r="33" spans="2:15" ht="12.75">
      <c r="B33" s="21" t="s">
        <v>55</v>
      </c>
      <c r="C33" s="21" t="s">
        <v>55</v>
      </c>
      <c r="D33" s="13" t="s">
        <v>86</v>
      </c>
      <c r="E33" s="14"/>
      <c r="F33" s="15">
        <v>1714.247768159941</v>
      </c>
      <c r="G33" s="15">
        <v>1839.9622873784415</v>
      </c>
      <c r="H33" s="15">
        <v>1892.8149949845815</v>
      </c>
      <c r="I33" s="16" t="str">
        <f t="shared" si="0"/>
        <v>Israel</v>
      </c>
      <c r="J33" s="14" t="str">
        <f t="shared" si="1"/>
        <v>Israel</v>
      </c>
      <c r="L33" s="11">
        <f t="shared" si="2"/>
        <v>1892.8149949845815</v>
      </c>
      <c r="M33" s="11">
        <f t="shared" si="3"/>
        <v>1714.247768159941</v>
      </c>
      <c r="N33" s="11">
        <f t="shared" si="4"/>
        <v>178.56722682464056</v>
      </c>
      <c r="O33" s="17">
        <f t="shared" si="5"/>
        <v>110.41665213986617</v>
      </c>
    </row>
    <row r="34" spans="1:15" ht="409.5">
      <c r="A34" s="12">
        <v>7</v>
      </c>
      <c r="B34" s="12" t="s">
        <v>56</v>
      </c>
      <c r="C34" s="12" t="s">
        <v>57</v>
      </c>
      <c r="D34" s="13" t="s">
        <v>86</v>
      </c>
      <c r="E34" s="14"/>
      <c r="F34" s="15">
        <v>1078.91087998667</v>
      </c>
      <c r="G34" s="15">
        <v>1838.8675135052704</v>
      </c>
      <c r="H34" s="15">
        <v>1855.650754932274</v>
      </c>
      <c r="I34" s="16" t="str">
        <f t="shared" si="0"/>
        <v>Czech Republic</v>
      </c>
      <c r="J34" s="14" t="str">
        <f t="shared" si="1"/>
        <v>Rép. tchèque</v>
      </c>
      <c r="L34" s="11">
        <f t="shared" si="2"/>
        <v>1855.650754932274</v>
      </c>
      <c r="M34" s="11">
        <f t="shared" si="3"/>
        <v>1078.91087998667</v>
      </c>
      <c r="N34" s="11">
        <f t="shared" si="4"/>
        <v>776.739874945604</v>
      </c>
      <c r="O34" s="17">
        <f t="shared" si="5"/>
        <v>171.99295969238912</v>
      </c>
    </row>
    <row r="35" spans="1:15" ht="409.5">
      <c r="A35" s="12">
        <v>13</v>
      </c>
      <c r="B35" s="12" t="s">
        <v>58</v>
      </c>
      <c r="C35" s="12" t="s">
        <v>59</v>
      </c>
      <c r="D35" s="13" t="s">
        <v>86</v>
      </c>
      <c r="E35" s="14"/>
      <c r="F35" s="15">
        <v>1220.456308013631</v>
      </c>
      <c r="G35" s="15">
        <v>1253.5705285586553</v>
      </c>
      <c r="H35" s="15">
        <v>1246.3084968898436</v>
      </c>
      <c r="I35" s="16" t="str">
        <f t="shared" si="0"/>
        <v>Hungary</v>
      </c>
      <c r="J35" s="14" t="str">
        <f t="shared" si="1"/>
        <v>Hongrie</v>
      </c>
      <c r="L35" s="11">
        <f t="shared" si="2"/>
        <v>1253.5705285586553</v>
      </c>
      <c r="M35" s="11">
        <f t="shared" si="3"/>
        <v>1220.456308013631</v>
      </c>
      <c r="N35" s="11">
        <f t="shared" si="4"/>
        <v>33.11422054502418</v>
      </c>
      <c r="O35" s="17">
        <f t="shared" si="5"/>
        <v>102.71326554892568</v>
      </c>
    </row>
    <row r="36" spans="1:15" ht="409.5">
      <c r="A36" s="12">
        <v>6</v>
      </c>
      <c r="B36" s="21" t="s">
        <v>60</v>
      </c>
      <c r="C36" s="21" t="s">
        <v>61</v>
      </c>
      <c r="D36" s="13" t="s">
        <v>86</v>
      </c>
      <c r="E36" s="14"/>
      <c r="F36" s="15">
        <v>1022.7588324463842</v>
      </c>
      <c r="G36" s="15">
        <v>1001.3519785406869</v>
      </c>
      <c r="H36" s="15">
        <v>984.3691707546978</v>
      </c>
      <c r="I36" s="16" t="str">
        <f t="shared" si="0"/>
        <v>Chile</v>
      </c>
      <c r="J36" s="14" t="str">
        <f t="shared" si="1"/>
        <v>Chili</v>
      </c>
      <c r="L36" s="11">
        <f t="shared" si="2"/>
        <v>1022.7588324463842</v>
      </c>
      <c r="M36" s="11">
        <f t="shared" si="3"/>
        <v>984.3691707546978</v>
      </c>
      <c r="N36" s="11">
        <f t="shared" si="4"/>
        <v>38.38966169168634</v>
      </c>
      <c r="O36" s="17">
        <f t="shared" si="5"/>
        <v>103.8999252345798</v>
      </c>
    </row>
    <row r="37" spans="1:15" ht="409.5">
      <c r="A37" s="12">
        <v>26</v>
      </c>
      <c r="B37" s="12" t="s">
        <v>62</v>
      </c>
      <c r="C37" s="12" t="s">
        <v>63</v>
      </c>
      <c r="D37" s="13" t="s">
        <v>86</v>
      </c>
      <c r="E37" s="14"/>
      <c r="F37" s="15">
        <v>760.4917805473651</v>
      </c>
      <c r="G37" s="15">
        <v>979.7626611427494</v>
      </c>
      <c r="H37" s="15">
        <v>900.8988270517176</v>
      </c>
      <c r="I37" s="16" t="str">
        <f t="shared" si="0"/>
        <v>Slovak Republic</v>
      </c>
      <c r="J37" s="14" t="str">
        <f t="shared" si="1"/>
        <v>Rép. slovaque</v>
      </c>
      <c r="L37" s="11">
        <f t="shared" si="2"/>
        <v>979.7626611427494</v>
      </c>
      <c r="M37" s="11">
        <f t="shared" si="3"/>
        <v>760.4917805473651</v>
      </c>
      <c r="N37" s="11">
        <f t="shared" si="4"/>
        <v>219.27088059538426</v>
      </c>
      <c r="O37" s="17">
        <f t="shared" si="5"/>
        <v>128.8327745551127</v>
      </c>
    </row>
    <row r="38" spans="1:15" ht="409.5">
      <c r="A38" s="20"/>
      <c r="B38" s="21" t="s">
        <v>64</v>
      </c>
      <c r="C38" s="21" t="s">
        <v>65</v>
      </c>
      <c r="D38" s="13" t="s">
        <v>86</v>
      </c>
      <c r="E38" s="14"/>
      <c r="F38" s="15">
        <v>753.379365943389</v>
      </c>
      <c r="G38" s="15">
        <v>834.9597924047785</v>
      </c>
      <c r="H38" s="15">
        <v>725.0192595803748</v>
      </c>
      <c r="I38" s="16" t="str">
        <f t="shared" si="0"/>
        <v>Estonia</v>
      </c>
      <c r="J38" s="14" t="str">
        <f t="shared" si="1"/>
        <v>Estonie</v>
      </c>
      <c r="L38" s="11">
        <f t="shared" si="2"/>
        <v>834.9597924047785</v>
      </c>
      <c r="M38" s="11">
        <f t="shared" si="3"/>
        <v>725.0192595803748</v>
      </c>
      <c r="N38" s="11">
        <f t="shared" si="4"/>
        <v>109.9405328244037</v>
      </c>
      <c r="O38" s="17">
        <f t="shared" si="5"/>
        <v>115.16380859841362</v>
      </c>
    </row>
    <row r="39" spans="1:15" ht="12.75">
      <c r="A39" s="12">
        <v>20</v>
      </c>
      <c r="B39" s="12" t="s">
        <v>66</v>
      </c>
      <c r="C39" s="12" t="s">
        <v>67</v>
      </c>
      <c r="D39" s="13" t="s">
        <v>86</v>
      </c>
      <c r="E39" s="14"/>
      <c r="F39" s="15">
        <v>696.8432545198622</v>
      </c>
      <c r="G39" s="15">
        <v>780.0343416500975</v>
      </c>
      <c r="H39" s="18"/>
      <c r="I39" s="16" t="str">
        <f t="shared" si="0"/>
        <v>Mexico</v>
      </c>
      <c r="J39" s="14" t="str">
        <f t="shared" si="1"/>
        <v>Mexique</v>
      </c>
      <c r="L39" s="11">
        <f t="shared" si="2"/>
        <v>780.0343416500975</v>
      </c>
      <c r="M39" s="11">
        <f t="shared" si="3"/>
        <v>696.8432545198622</v>
      </c>
      <c r="N39" s="11">
        <f t="shared" si="4"/>
        <v>83.19108713023536</v>
      </c>
      <c r="O39" s="17">
        <f t="shared" si="5"/>
        <v>111.93827831304122</v>
      </c>
    </row>
    <row r="40" spans="1:15" ht="12.75">
      <c r="A40" s="12">
        <v>30</v>
      </c>
      <c r="B40" s="12" t="s">
        <v>68</v>
      </c>
      <c r="C40" s="12" t="s">
        <v>69</v>
      </c>
      <c r="D40" s="13" t="s">
        <v>86</v>
      </c>
      <c r="E40" s="14"/>
      <c r="F40" s="15">
        <v>1198.7496122668208</v>
      </c>
      <c r="G40" s="18" t="s">
        <v>70</v>
      </c>
      <c r="H40" s="15">
        <v>1444.191817154632</v>
      </c>
      <c r="I40" s="16" t="str">
        <f t="shared" si="0"/>
        <v>Turkey</v>
      </c>
      <c r="J40" s="14" t="str">
        <f t="shared" si="1"/>
        <v>Turquie</v>
      </c>
      <c r="L40" s="11">
        <f t="shared" si="2"/>
        <v>1444.191817154632</v>
      </c>
      <c r="M40" s="11">
        <f t="shared" si="3"/>
        <v>1198.7496122668208</v>
      </c>
      <c r="N40" s="11">
        <f t="shared" si="4"/>
        <v>245.44220488781116</v>
      </c>
      <c r="O40" s="17">
        <f t="shared" si="5"/>
        <v>120.47485166011298</v>
      </c>
    </row>
    <row r="42" spans="1:10" ht="12.75">
      <c r="A42" s="12">
        <v>31</v>
      </c>
      <c r="B42" s="12" t="s">
        <v>71</v>
      </c>
      <c r="C42" s="12" t="s">
        <v>72</v>
      </c>
      <c r="D42" s="13" t="e">
        <v>#N/A</v>
      </c>
      <c r="E42" s="14"/>
      <c r="F42" s="15" t="e">
        <v>#N/A</v>
      </c>
      <c r="G42" s="15" t="e">
        <v>#N/A</v>
      </c>
      <c r="H42" s="15" t="e">
        <v>#N/A</v>
      </c>
      <c r="I42" s="16" t="str">
        <f aca="true" t="shared" si="6" ref="I42:I48">CONCATENATE($B42,$E42)</f>
        <v>United Kingdom</v>
      </c>
      <c r="J42" s="14" t="str">
        <f aca="true" t="shared" si="7" ref="J42:J48">CONCATENATE($C42,$E42)</f>
        <v>Royaume-Uni</v>
      </c>
    </row>
    <row r="43" spans="1:10" ht="12.75">
      <c r="A43" s="12">
        <v>14</v>
      </c>
      <c r="B43" s="12" t="s">
        <v>73</v>
      </c>
      <c r="C43" s="12" t="s">
        <v>74</v>
      </c>
      <c r="D43" s="13" t="s">
        <v>86</v>
      </c>
      <c r="E43" s="14"/>
      <c r="F43" s="15" t="s">
        <v>87</v>
      </c>
      <c r="G43" s="15" t="s">
        <v>87</v>
      </c>
      <c r="H43" s="15" t="s">
        <v>87</v>
      </c>
      <c r="I43" s="16" t="str">
        <f t="shared" si="6"/>
        <v>Iceland</v>
      </c>
      <c r="J43" s="14" t="str">
        <f t="shared" si="7"/>
        <v>Islande</v>
      </c>
    </row>
    <row r="44" spans="1:10" ht="12.75">
      <c r="A44" s="12">
        <v>12</v>
      </c>
      <c r="B44" s="12" t="s">
        <v>75</v>
      </c>
      <c r="C44" s="12" t="s">
        <v>76</v>
      </c>
      <c r="D44" s="13" t="s">
        <v>86</v>
      </c>
      <c r="E44" s="14"/>
      <c r="F44" s="15" t="s">
        <v>87</v>
      </c>
      <c r="G44" s="15" t="s">
        <v>87</v>
      </c>
      <c r="H44" s="15" t="s">
        <v>87</v>
      </c>
      <c r="I44" s="16" t="str">
        <f t="shared" si="6"/>
        <v>Greece</v>
      </c>
      <c r="J44" s="14" t="str">
        <f t="shared" si="7"/>
        <v>Grèce</v>
      </c>
    </row>
    <row r="45" spans="1:10" ht="12.75">
      <c r="A45" s="12"/>
      <c r="B45" s="22" t="s">
        <v>77</v>
      </c>
      <c r="C45" s="22" t="s">
        <v>78</v>
      </c>
      <c r="D45" s="13" t="s">
        <v>86</v>
      </c>
      <c r="E45" s="14"/>
      <c r="F45" s="15" t="s">
        <v>87</v>
      </c>
      <c r="G45" s="15" t="s">
        <v>87</v>
      </c>
      <c r="H45" s="15" t="s">
        <v>87</v>
      </c>
      <c r="I45" s="16" t="str">
        <f t="shared" si="6"/>
        <v>Scotland</v>
      </c>
      <c r="J45" s="14" t="str">
        <f t="shared" si="7"/>
        <v>Ecosse</v>
      </c>
    </row>
    <row r="46" spans="1:10" ht="12.75">
      <c r="A46" s="19">
        <v>29</v>
      </c>
      <c r="B46" s="12" t="s">
        <v>79</v>
      </c>
      <c r="C46" s="12" t="s">
        <v>80</v>
      </c>
      <c r="D46" s="13" t="s">
        <v>86</v>
      </c>
      <c r="E46" s="14"/>
      <c r="F46" s="15" t="s">
        <v>87</v>
      </c>
      <c r="G46" s="15" t="s">
        <v>87</v>
      </c>
      <c r="H46" s="15" t="s">
        <v>87</v>
      </c>
      <c r="I46" s="16" t="str">
        <f t="shared" si="6"/>
        <v>Switzerland</v>
      </c>
      <c r="J46" s="14" t="str">
        <f t="shared" si="7"/>
        <v>Suisse</v>
      </c>
    </row>
    <row r="47" spans="1:10" ht="12.75">
      <c r="A47" s="12">
        <v>22</v>
      </c>
      <c r="B47" s="12" t="s">
        <v>81</v>
      </c>
      <c r="C47" s="12" t="s">
        <v>82</v>
      </c>
      <c r="D47" s="13" t="s">
        <v>86</v>
      </c>
      <c r="E47" s="14"/>
      <c r="F47" s="15" t="s">
        <v>87</v>
      </c>
      <c r="G47" s="15" t="s">
        <v>87</v>
      </c>
      <c r="H47" s="15" t="s">
        <v>87</v>
      </c>
      <c r="I47" s="16" t="str">
        <f t="shared" si="6"/>
        <v>New Zealand</v>
      </c>
      <c r="J47" s="14" t="str">
        <f t="shared" si="7"/>
        <v>Nouvelle-Zélande</v>
      </c>
    </row>
    <row r="48" spans="1:10" ht="12.75">
      <c r="A48" s="12">
        <v>28</v>
      </c>
      <c r="B48" s="12" t="s">
        <v>83</v>
      </c>
      <c r="C48" s="12" t="s">
        <v>84</v>
      </c>
      <c r="D48" s="13" t="s">
        <v>86</v>
      </c>
      <c r="E48" s="14"/>
      <c r="F48" s="15" t="s">
        <v>87</v>
      </c>
      <c r="G48" s="15" t="s">
        <v>87</v>
      </c>
      <c r="H48" s="15" t="s">
        <v>87</v>
      </c>
      <c r="I48" s="16" t="str">
        <f t="shared" si="6"/>
        <v>Sweden</v>
      </c>
      <c r="J48" s="14" t="str">
        <f t="shared" si="7"/>
        <v>Suède</v>
      </c>
    </row>
    <row r="49" spans="1:10" ht="12.75">
      <c r="A49" s="23"/>
      <c r="B49" s="23"/>
      <c r="C49" s="23"/>
      <c r="D49" s="24"/>
      <c r="E49" s="25"/>
      <c r="F49" s="26"/>
      <c r="G49" s="15"/>
      <c r="H49" s="15"/>
      <c r="I49" s="16"/>
      <c r="J49" s="14"/>
    </row>
    <row r="50" ht="12.75">
      <c r="I50" s="17"/>
    </row>
    <row r="51" spans="3:9" ht="12.75">
      <c r="C51" s="27" t="s">
        <v>85</v>
      </c>
      <c r="F51" s="28">
        <f>AVERAGE(F40,F27:F38,F19:F24,F13:F17,F10:F11)</f>
        <v>2697.053386417342</v>
      </c>
      <c r="G51" s="28">
        <f>AVERAGE(G40,G27:G38,G19:G24,G13:G17,G10:G11)</f>
        <v>3456.0448588928843</v>
      </c>
      <c r="H51" s="28">
        <f>AVERAGE(H40,H27:H38,H19:H24,H13:H17,H10:H11)</f>
        <v>3344.1556869238784</v>
      </c>
      <c r="I51" s="17"/>
    </row>
    <row r="52" spans="6:8" ht="12.75">
      <c r="F52" s="28"/>
      <c r="G52" s="28"/>
      <c r="H52" s="28"/>
    </row>
    <row r="54" spans="6:8" ht="12.75">
      <c r="F54" s="28"/>
      <c r="G54" s="28"/>
      <c r="H54" s="28"/>
    </row>
  </sheetData>
  <sheetProtection/>
  <mergeCells count="2">
    <mergeCell ref="A6:J6"/>
    <mergeCell ref="L6:V6"/>
  </mergeCells>
  <hyperlinks>
    <hyperlink ref="A1" r:id="rId1" display="http://dx.doi.org/10.1787/eag-2013-fr"/>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B4"/>
  <sheetViews>
    <sheetView zoomScalePageLayoutView="0" workbookViewId="0" topLeftCell="A1">
      <selection activeCell="A1" sqref="A1:IV5"/>
    </sheetView>
  </sheetViews>
  <sheetFormatPr defaultColWidth="9.140625" defaultRowHeight="12.75"/>
  <sheetData>
    <row r="1" s="29" customFormat="1" ht="12.75">
      <c r="A1" s="30" t="s">
        <v>88</v>
      </c>
    </row>
    <row r="2" spans="1:2" s="29" customFormat="1" ht="12.75">
      <c r="A2" s="29" t="s">
        <v>89</v>
      </c>
      <c r="B2" s="29" t="s">
        <v>90</v>
      </c>
    </row>
    <row r="3" s="29" customFormat="1" ht="12.75">
      <c r="A3" s="29" t="s">
        <v>91</v>
      </c>
    </row>
    <row r="4" s="29" customFormat="1" ht="12.75">
      <c r="A4" s="29" t="s">
        <v>92</v>
      </c>
    </row>
    <row r="5" s="29" customFormat="1" ht="12.75"/>
  </sheetData>
  <sheetProtection/>
  <hyperlinks>
    <hyperlink ref="A1" r:id="rId1" display="http://dx.doi.org/10.1787/eag-2013-fr"/>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2013-07-12T15:37:19Z</dcterms:created>
  <dcterms:modified xsi:type="dcterms:W3CDTF">2013-07-19T12:27:54Z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