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7.3" sheetId="1" r:id="rId1"/>
    <sheet name="C_B7.3" sheetId="2" r:id="rId2"/>
  </sheets>
  <externalReferences>
    <externalReference r:id="rId5"/>
    <externalReference r:id="rId6"/>
  </externalReferences>
  <definedNames>
    <definedName name="__ISC3">'[1]ISC01'!$B:$B+'[2]Q_ISC3'!$1:$23</definedName>
    <definedName name="_ISC3">'[1]ISC01'!$B:$B+'[2]Q_ISC3'!$1:$23</definedName>
  </definedNames>
  <calcPr fullCalcOnLoad="1"/>
</workbook>
</file>

<file path=xl/sharedStrings.xml><?xml version="1.0" encoding="utf-8"?>
<sst xmlns="http://schemas.openxmlformats.org/spreadsheetml/2006/main" count="269" uniqueCount="94">
  <si>
    <t>Primary education</t>
  </si>
  <si>
    <t>Lower secondary education</t>
  </si>
  <si>
    <t>Rank order</t>
  </si>
  <si>
    <t>Country</t>
  </si>
  <si>
    <t>Pays</t>
  </si>
  <si>
    <t>Notes 
Table B7.1a</t>
  </si>
  <si>
    <t>Notes 
graph</t>
  </si>
  <si>
    <t>Salary cost in 2005</t>
  </si>
  <si>
    <t>Salary cost in 2011</t>
  </si>
  <si>
    <t>change in salary cost of teachers per student</t>
  </si>
  <si>
    <t>change in teachers' salary</t>
  </si>
  <si>
    <t>change in estimated class size</t>
  </si>
  <si>
    <t>Country&amp;Notes</t>
  </si>
  <si>
    <t>Pays&amp;Notes</t>
  </si>
  <si>
    <t>Notes 
Table B7.1b</t>
  </si>
  <si>
    <t>Israel</t>
  </si>
  <si>
    <t>Slovenia</t>
  </si>
  <si>
    <t>Slovénie</t>
  </si>
  <si>
    <t>Korea</t>
  </si>
  <si>
    <t>Corée</t>
  </si>
  <si>
    <t>Czech Republic</t>
  </si>
  <si>
    <t>Rép. tchèque</t>
  </si>
  <si>
    <t>Turkey</t>
  </si>
  <si>
    <t>Turquie</t>
  </si>
  <si>
    <t>Ireland</t>
  </si>
  <si>
    <t>Irlande</t>
  </si>
  <si>
    <t>Spain</t>
  </si>
  <si>
    <t>Espagne</t>
  </si>
  <si>
    <t>Austria</t>
  </si>
  <si>
    <t>Autriche</t>
  </si>
  <si>
    <t>Belgium (Fr.)</t>
  </si>
  <si>
    <t>Belgique (Fr.)</t>
  </si>
  <si>
    <t>Finland</t>
  </si>
  <si>
    <t>Finlande</t>
  </si>
  <si>
    <t>Denmark</t>
  </si>
  <si>
    <t>Danemark</t>
  </si>
  <si>
    <t>Belgium (Fl.)</t>
  </si>
  <si>
    <t>Belgique (Fl.)</t>
  </si>
  <si>
    <t>Norway</t>
  </si>
  <si>
    <t>Norvège</t>
  </si>
  <si>
    <t xml:space="preserve">OECD average </t>
  </si>
  <si>
    <t>OECD average</t>
  </si>
  <si>
    <t>Mexico</t>
  </si>
  <si>
    <t>Mexique</t>
  </si>
  <si>
    <t>Australia</t>
  </si>
  <si>
    <t>Australie</t>
  </si>
  <si>
    <t>Portugal</t>
  </si>
  <si>
    <t>Japan</t>
  </si>
  <si>
    <t>Japon</t>
  </si>
  <si>
    <t>France</t>
  </si>
  <si>
    <t>United States</t>
  </si>
  <si>
    <t>États-Unis</t>
  </si>
  <si>
    <t>Italy</t>
  </si>
  <si>
    <t>Italie</t>
  </si>
  <si>
    <t>Hungary</t>
  </si>
  <si>
    <t>Hongrie</t>
  </si>
  <si>
    <t>Luxembourg</t>
  </si>
  <si>
    <t>Germany</t>
  </si>
  <si>
    <t>Allemagne</t>
  </si>
  <si>
    <t>Canada</t>
  </si>
  <si>
    <t>Netherlands</t>
  </si>
  <si>
    <t>Pays-Bas</t>
  </si>
  <si>
    <t>England</t>
  </si>
  <si>
    <t>Angleterre</t>
  </si>
  <si>
    <t>Poland</t>
  </si>
  <si>
    <t>Pologne</t>
  </si>
  <si>
    <t>Chile</t>
  </si>
  <si>
    <t>Chili</t>
  </si>
  <si>
    <t>Slovak Republic</t>
  </si>
  <si>
    <t>Rép. slovaque</t>
  </si>
  <si>
    <t>Estonia</t>
  </si>
  <si>
    <t>Estonie</t>
  </si>
  <si>
    <t>Iceland</t>
  </si>
  <si>
    <t>Islande</t>
  </si>
  <si>
    <t>Greece</t>
  </si>
  <si>
    <t>Grèce</t>
  </si>
  <si>
    <t>Scotland</t>
  </si>
  <si>
    <t>Ecosse</t>
  </si>
  <si>
    <t>Switzerland</t>
  </si>
  <si>
    <t>Suisse</t>
  </si>
  <si>
    <t>New Zealand</t>
  </si>
  <si>
    <t>Nouvelle-Zélande</t>
  </si>
  <si>
    <t>Sweden</t>
  </si>
  <si>
    <t>Suède</t>
  </si>
  <si>
    <t>United Kingdom</t>
  </si>
  <si>
    <t>Royaume-Uni</t>
  </si>
  <si>
    <t>1, 2</t>
  </si>
  <si>
    <t>m</t>
  </si>
  <si>
    <t>a</t>
  </si>
  <si>
    <t>Regards sur l'éducation 2013 - © OCDE 2013</t>
  </si>
  <si>
    <t>B7</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</si>
  <si>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</si>
  <si>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</si>
  <si>
    <t>Graphique B7.3. Variation du coût salarial des enseignants par élève, du salaire des enseignants et de la taille des classes estimée, dans l'enseignement primaire et le premier cycle du secondaire (2005 et 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</si>
</sst>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_(&quot;$&quot;* #,##0_);_(&quot;$&quot;* \(#,##0\);_(&quot;$&quot;* &quot;-&quot;_);_(@_)"/>
    <numFmt numFmtId="166" formatCode="_(&quot;$&quot;* #,##0.00_);_(&quot;$&quot;* \(#,##0.00\);_(&quot;$&quot;* &quot;-&quot;??_);_(@_)"/>
    <numFmt numFmtId="167" formatCode="0.0"/>
    <numFmt numFmtId="168" formatCode="#\ ##0"/>
  </numFmts>
  <fonts count="84">
    <font>
      <sz val="10"/>
      <name val="Arial"/>
      <family val="2"/>
    </font>
    <font>
      <sz val="10"/>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0"/>
      <name val="Helvetica"/>
      <family val="2"/>
    </font>
    <font>
      <sz val="12"/>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b/>
      <sz val="10"/>
      <color indexed="10"/>
      <name val="Arial"/>
      <family val="2"/>
    </font>
    <font>
      <sz val="8"/>
      <color indexed="10"/>
      <name val="Arial"/>
      <family val="2"/>
    </font>
    <font>
      <b/>
      <sz val="8"/>
      <color indexed="8"/>
      <name val="Arial"/>
      <family val="2"/>
    </font>
    <font>
      <b/>
      <sz val="8"/>
      <color indexed="10"/>
      <name val="Arial"/>
      <family val="2"/>
    </font>
    <font>
      <sz val="10"/>
      <color indexed="8"/>
      <name val="Calibri"/>
      <family val="2"/>
    </font>
    <font>
      <sz val="6.9"/>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rgb="FF000000"/>
      <name val="Arial"/>
      <family val="2"/>
    </font>
    <font>
      <b/>
      <sz val="10"/>
      <color rgb="FFFF0000"/>
      <name val="Arial"/>
      <family val="2"/>
    </font>
    <font>
      <sz val="8"/>
      <color rgb="FFFF0000"/>
      <name val="Arial"/>
      <family val="2"/>
    </font>
    <font>
      <sz val="8"/>
      <color theme="1"/>
      <name val="Arial"/>
      <family val="2"/>
    </font>
    <font>
      <b/>
      <sz val="8"/>
      <color theme="1"/>
      <name val="Arial"/>
      <family val="2"/>
    </font>
    <font>
      <b/>
      <sz val="8"/>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7030A0"/>
        <bgColor indexed="64"/>
      </patternFill>
    </fill>
  </fills>
  <borders count="2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right style="thin"/>
      <top/>
      <bottom/>
    </border>
  </borders>
  <cellStyleXfs count="3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2" fillId="27" borderId="1">
      <alignment/>
      <protection/>
    </xf>
    <xf numFmtId="0" fontId="3" fillId="28" borderId="2">
      <alignment horizontal="right" vertical="top" wrapText="1"/>
      <protection/>
    </xf>
    <xf numFmtId="0" fontId="4" fillId="0" borderId="0">
      <alignment/>
      <protection/>
    </xf>
    <xf numFmtId="0" fontId="60" fillId="29" borderId="3" applyNumberFormat="0" applyAlignment="0" applyProtection="0"/>
    <xf numFmtId="0" fontId="2" fillId="0" borderId="4">
      <alignment/>
      <protection/>
    </xf>
    <xf numFmtId="0" fontId="61" fillId="30" borderId="5" applyNumberFormat="0" applyAlignment="0" applyProtection="0"/>
    <xf numFmtId="0" fontId="5" fillId="31" borderId="6">
      <alignment horizontal="left" vertical="top" wrapText="1"/>
      <protection/>
    </xf>
    <xf numFmtId="0" fontId="6" fillId="32" borderId="0">
      <alignment horizontal="center"/>
      <protection/>
    </xf>
    <xf numFmtId="0" fontId="7"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8"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9"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0" fillId="34" borderId="1" applyBorder="0">
      <alignment/>
      <protection locked="0"/>
    </xf>
    <xf numFmtId="41" fontId="11" fillId="0" borderId="0" applyFont="0" applyFill="0" applyBorder="0" applyAlignment="0" applyProtection="0"/>
    <xf numFmtId="43" fontId="11" fillId="0" borderId="0" applyFont="0" applyFill="0" applyBorder="0" applyAlignment="0" applyProtection="0"/>
    <xf numFmtId="0" fontId="12" fillId="0" borderId="0">
      <alignment horizontal="centerContinuous"/>
      <protection/>
    </xf>
    <xf numFmtId="0" fontId="12" fillId="0" borderId="0" applyAlignment="0">
      <protection/>
    </xf>
    <xf numFmtId="0" fontId="13" fillId="0" borderId="0" applyAlignment="0">
      <protection/>
    </xf>
    <xf numFmtId="0" fontId="14" fillId="34" borderId="1">
      <alignment/>
      <protection locked="0"/>
    </xf>
    <xf numFmtId="0" fontId="0" fillId="34" borderId="4">
      <alignment/>
      <protection/>
    </xf>
    <xf numFmtId="0" fontId="0" fillId="32" borderId="0">
      <alignment/>
      <protection/>
    </xf>
    <xf numFmtId="0" fontId="62" fillId="0" borderId="0" applyNumberFormat="0" applyFill="0" applyBorder="0" applyAlignment="0" applyProtection="0"/>
    <xf numFmtId="0" fontId="15"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3" fillId="35" borderId="0" applyNumberFormat="0" applyBorder="0" applyAlignment="0" applyProtection="0"/>
    <xf numFmtId="0" fontId="16" fillId="36" borderId="0">
      <alignment horizontal="left" vertical="top"/>
      <protection/>
    </xf>
    <xf numFmtId="0" fontId="3" fillId="37" borderId="0">
      <alignment horizontal="right" vertical="top" textRotation="90" wrapText="1"/>
      <protection/>
    </xf>
    <xf numFmtId="0" fontId="3" fillId="37" borderId="0">
      <alignment horizontal="right" vertical="top" textRotation="90" wrapText="1"/>
      <protection/>
    </xf>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7" fillId="38" borderId="10" applyNumberFormat="0" applyFont="0" applyAlignment="0" applyProtection="0"/>
    <xf numFmtId="0" fontId="57" fillId="38" borderId="10"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9" fillId="39" borderId="3" applyNumberFormat="0" applyAlignment="0" applyProtection="0"/>
    <xf numFmtId="0" fontId="20" fillId="33" borderId="0">
      <alignment horizontal="center"/>
      <protection/>
    </xf>
    <xf numFmtId="0" fontId="0" fillId="32" borderId="4">
      <alignment horizontal="centerContinuous" wrapText="1"/>
      <protection/>
    </xf>
    <xf numFmtId="0" fontId="21" fillId="36" borderId="0">
      <alignment horizontal="center" wrapText="1"/>
      <protection/>
    </xf>
    <xf numFmtId="0" fontId="0" fillId="32" borderId="4">
      <alignment horizontal="centerContinuous"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2">
      <alignment/>
      <protection/>
    </xf>
    <xf numFmtId="0" fontId="2" fillId="32" borderId="12">
      <alignment/>
      <protection/>
    </xf>
    <xf numFmtId="0" fontId="2" fillId="32" borderId="12">
      <alignment/>
      <protection/>
    </xf>
    <xf numFmtId="0" fontId="2" fillId="32" borderId="12">
      <alignment/>
      <protection/>
    </xf>
    <xf numFmtId="0" fontId="2" fillId="32" borderId="13">
      <alignment/>
      <protection/>
    </xf>
    <xf numFmtId="0" fontId="2" fillId="32" borderId="13">
      <alignment/>
      <protection/>
    </xf>
    <xf numFmtId="0" fontId="2" fillId="32" borderId="13">
      <alignment/>
      <protection/>
    </xf>
    <xf numFmtId="0" fontId="2" fillId="32" borderId="13">
      <alignment/>
      <protection/>
    </xf>
    <xf numFmtId="0" fontId="2" fillId="32" borderId="14">
      <alignment horizontal="center" wrapText="1"/>
      <protection/>
    </xf>
    <xf numFmtId="0" fontId="5" fillId="31" borderId="15">
      <alignment horizontal="left" vertical="top" wrapText="1"/>
      <protection/>
    </xf>
    <xf numFmtId="0" fontId="70" fillId="0" borderId="16" applyNumberFormat="0" applyFill="0" applyAlignment="0" applyProtection="0"/>
    <xf numFmtId="0" fontId="0" fillId="0" borderId="0" applyFont="0" applyFill="0" applyBorder="0" applyAlignment="0" applyProtection="0"/>
    <xf numFmtId="0" fontId="71" fillId="40" borderId="0" applyNumberFormat="0" applyBorder="0" applyAlignment="0" applyProtection="0"/>
    <xf numFmtId="0" fontId="57" fillId="0" borderId="0">
      <alignment/>
      <protection/>
    </xf>
    <xf numFmtId="0" fontId="57" fillId="0" borderId="0">
      <alignment/>
      <protection/>
    </xf>
    <xf numFmtId="0" fontId="0" fillId="0" borderId="0" applyNumberFormat="0" applyFill="0" applyBorder="0" applyAlignment="0" applyProtection="0"/>
    <xf numFmtId="0" fontId="1" fillId="0" borderId="0">
      <alignment/>
      <protection/>
    </xf>
    <xf numFmtId="0" fontId="57" fillId="0" borderId="0">
      <alignment/>
      <protection/>
    </xf>
    <xf numFmtId="0" fontId="72"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7" fillId="0" borderId="0">
      <alignment/>
      <protection/>
    </xf>
    <xf numFmtId="0" fontId="0" fillId="0" borderId="0" applyNumberFormat="0" applyFill="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2" fillId="0" borderId="0">
      <alignment/>
      <protection/>
    </xf>
    <xf numFmtId="0" fontId="22" fillId="0" borderId="0">
      <alignment/>
      <protection/>
    </xf>
    <xf numFmtId="0" fontId="57"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7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57" fillId="0" borderId="0">
      <alignment/>
      <protection/>
    </xf>
    <xf numFmtId="0" fontId="22" fillId="0" borderId="0">
      <alignment/>
      <protection/>
    </xf>
    <xf numFmtId="0" fontId="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57"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 fillId="0" borderId="0">
      <alignment/>
      <protection/>
    </xf>
    <xf numFmtId="0" fontId="0" fillId="0" borderId="0">
      <alignment/>
      <protection/>
    </xf>
    <xf numFmtId="0" fontId="0" fillId="0" borderId="0">
      <alignment/>
      <protection/>
    </xf>
    <xf numFmtId="0" fontId="72" fillId="0" borderId="0">
      <alignment/>
      <protection/>
    </xf>
    <xf numFmtId="0" fontId="73" fillId="0" borderId="0">
      <alignment/>
      <protection/>
    </xf>
    <xf numFmtId="0" fontId="72" fillId="0" borderId="0">
      <alignment/>
      <protection/>
    </xf>
    <xf numFmtId="0" fontId="73" fillId="0" borderId="0">
      <alignment/>
      <protection/>
    </xf>
    <xf numFmtId="0" fontId="72"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2" fillId="0" borderId="0">
      <alignment/>
      <protection/>
    </xf>
    <xf numFmtId="0" fontId="73" fillId="0" borderId="0">
      <alignment/>
      <protection/>
    </xf>
    <xf numFmtId="0" fontId="73" fillId="0" borderId="0">
      <alignment/>
      <protection/>
    </xf>
    <xf numFmtId="0" fontId="73" fillId="0" borderId="0">
      <alignment/>
      <protection/>
    </xf>
    <xf numFmtId="0" fontId="72" fillId="0" borderId="0">
      <alignment/>
      <protection/>
    </xf>
    <xf numFmtId="0" fontId="72" fillId="0" borderId="0">
      <alignment/>
      <protection/>
    </xf>
    <xf numFmtId="0" fontId="72" fillId="0" borderId="0">
      <alignment/>
      <protection/>
    </xf>
    <xf numFmtId="0" fontId="73" fillId="0" borderId="0">
      <alignment/>
      <protection/>
    </xf>
    <xf numFmtId="0" fontId="0"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74" fillId="29" borderId="1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0" fillId="0" borderId="0" applyNumberFormat="0" applyFont="0" applyFill="0" applyBorder="0" applyAlignment="0" applyProtection="0"/>
    <xf numFmtId="0" fontId="2" fillId="32" borderId="4">
      <alignment/>
      <protection/>
    </xf>
    <xf numFmtId="0" fontId="7" fillId="32" borderId="0">
      <alignment horizontal="right"/>
      <protection/>
    </xf>
    <xf numFmtId="0" fontId="23" fillId="36" borderId="0">
      <alignment horizontal="center"/>
      <protection/>
    </xf>
    <xf numFmtId="0" fontId="5" fillId="37" borderId="4">
      <alignment horizontal="left" vertical="top" wrapText="1"/>
      <protection/>
    </xf>
    <xf numFmtId="0" fontId="24" fillId="37" borderId="19">
      <alignment horizontal="left" vertical="top" wrapText="1"/>
      <protection/>
    </xf>
    <xf numFmtId="0" fontId="5" fillId="37" borderId="20">
      <alignment horizontal="left" vertical="top" wrapText="1"/>
      <protection/>
    </xf>
    <xf numFmtId="0" fontId="5" fillId="37" borderId="19">
      <alignment horizontal="left" vertical="top"/>
      <protection/>
    </xf>
    <xf numFmtId="0" fontId="2" fillId="0" borderId="0">
      <alignment/>
      <protection/>
    </xf>
    <xf numFmtId="0" fontId="11" fillId="0" borderId="0">
      <alignment/>
      <protection/>
    </xf>
    <xf numFmtId="0" fontId="16" fillId="42" borderId="0">
      <alignment horizontal="left"/>
      <protection/>
    </xf>
    <xf numFmtId="0" fontId="21" fillId="42" borderId="0">
      <alignment horizontal="left" wrapText="1"/>
      <protection/>
    </xf>
    <xf numFmtId="0" fontId="16" fillId="42" borderId="0">
      <alignment horizontal="left"/>
      <protection/>
    </xf>
    <xf numFmtId="0" fontId="25" fillId="0" borderId="21">
      <alignment/>
      <protection/>
    </xf>
    <xf numFmtId="0" fontId="26" fillId="0" borderId="0">
      <alignment/>
      <protection/>
    </xf>
    <xf numFmtId="0" fontId="6" fillId="32" borderId="0">
      <alignment horizontal="center"/>
      <protection/>
    </xf>
    <xf numFmtId="0" fontId="75" fillId="0" borderId="0" applyNumberFormat="0" applyFill="0" applyBorder="0" applyAlignment="0" applyProtection="0"/>
    <xf numFmtId="0" fontId="27" fillId="32" borderId="0">
      <alignment/>
      <protection/>
    </xf>
    <xf numFmtId="0" fontId="16" fillId="42" borderId="0">
      <alignment horizontal="left"/>
      <protection/>
    </xf>
    <xf numFmtId="0" fontId="76" fillId="0" borderId="22" applyNumberFormat="0" applyFill="0" applyAlignment="0" applyProtection="0"/>
    <xf numFmtId="41" fontId="11" fillId="0" borderId="0" applyFont="0" applyFill="0" applyBorder="0" applyAlignment="0" applyProtection="0"/>
    <xf numFmtId="164" fontId="28" fillId="0" borderId="0" applyFont="0" applyFill="0" applyBorder="0" applyAlignment="0" applyProtection="0"/>
    <xf numFmtId="43" fontId="11" fillId="0" borderId="0" applyFont="0" applyFill="0" applyBorder="0" applyAlignment="0" applyProtection="0"/>
    <xf numFmtId="0" fontId="73" fillId="38" borderId="10" applyNumberFormat="0" applyFont="0" applyAlignment="0" applyProtection="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0" fontId="77" fillId="0" borderId="0" applyNumberFormat="0" applyFill="0" applyBorder="0" applyAlignment="0" applyProtection="0"/>
    <xf numFmtId="0" fontId="0" fillId="0" borderId="0">
      <alignment/>
      <protection/>
    </xf>
    <xf numFmtId="0" fontId="29" fillId="0" borderId="0">
      <alignment/>
      <protection/>
    </xf>
  </cellStyleXfs>
  <cellXfs count="40">
    <xf numFmtId="0" fontId="0" fillId="0" borderId="0" xfId="0" applyAlignment="1">
      <alignment/>
    </xf>
    <xf numFmtId="0" fontId="78" fillId="0" borderId="0" xfId="0" applyFont="1" applyAlignment="1">
      <alignment horizontal="left" readingOrder="1"/>
    </xf>
    <xf numFmtId="0" fontId="79" fillId="0" borderId="0" xfId="0" applyFont="1" applyAlignment="1">
      <alignment/>
    </xf>
    <xf numFmtId="0" fontId="80" fillId="7" borderId="23" xfId="0" applyFont="1" applyFill="1" applyBorder="1" applyAlignment="1">
      <alignment horizontal="center" wrapText="1"/>
    </xf>
    <xf numFmtId="0" fontId="80" fillId="7" borderId="23" xfId="0" applyFont="1" applyFill="1" applyBorder="1" applyAlignment="1">
      <alignment horizontal="center" vertical="top" wrapText="1"/>
    </xf>
    <xf numFmtId="0" fontId="80" fillId="7" borderId="0" xfId="0" applyFont="1" applyFill="1" applyBorder="1" applyAlignment="1">
      <alignment horizontal="center" vertical="top" wrapText="1"/>
    </xf>
    <xf numFmtId="0" fontId="81" fillId="43" borderId="4" xfId="0" applyFont="1" applyFill="1" applyBorder="1" applyAlignment="1">
      <alignment horizontal="center" vertical="center" wrapText="1"/>
    </xf>
    <xf numFmtId="1" fontId="81" fillId="44" borderId="4" xfId="0" applyNumberFormat="1" applyFont="1" applyFill="1" applyBorder="1" applyAlignment="1">
      <alignment horizontal="center" vertical="center" wrapText="1"/>
    </xf>
    <xf numFmtId="0" fontId="81" fillId="0" borderId="19" xfId="0" applyFont="1" applyFill="1" applyBorder="1" applyAlignment="1">
      <alignment horizontal="center" vertical="center" wrapText="1"/>
    </xf>
    <xf numFmtId="0" fontId="82" fillId="0" borderId="4" xfId="0" applyFont="1" applyFill="1" applyBorder="1" applyAlignment="1">
      <alignment horizontal="center" vertical="top" wrapText="1"/>
    </xf>
    <xf numFmtId="0" fontId="82" fillId="44" borderId="4" xfId="0" applyFont="1" applyFill="1" applyBorder="1" applyAlignment="1">
      <alignment horizontal="center" vertical="top" wrapText="1"/>
    </xf>
    <xf numFmtId="0" fontId="82" fillId="45" borderId="4" xfId="0" applyFont="1" applyFill="1" applyBorder="1" applyAlignment="1">
      <alignment horizontal="center" vertical="top" wrapText="1"/>
    </xf>
    <xf numFmtId="0" fontId="83" fillId="44" borderId="4" xfId="0" applyFont="1" applyFill="1" applyBorder="1" applyAlignment="1">
      <alignment horizontal="center" vertical="top" wrapText="1"/>
    </xf>
    <xf numFmtId="0" fontId="83" fillId="0" borderId="4" xfId="0" applyFont="1" applyFill="1" applyBorder="1" applyAlignment="1">
      <alignment horizontal="center" vertical="top" wrapText="1"/>
    </xf>
    <xf numFmtId="0" fontId="80" fillId="46" borderId="4"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0" fillId="0" borderId="23" xfId="0" applyBorder="1" applyAlignment="1">
      <alignment/>
    </xf>
    <xf numFmtId="0" fontId="81" fillId="47" borderId="23" xfId="0" applyFont="1" applyFill="1" applyBorder="1" applyAlignment="1">
      <alignment/>
    </xf>
    <xf numFmtId="1" fontId="81" fillId="0" borderId="24" xfId="191" applyNumberFormat="1" applyFont="1" applyFill="1" applyBorder="1" applyAlignment="1" applyProtection="1">
      <alignment horizontal="center"/>
      <protection/>
    </xf>
    <xf numFmtId="0" fontId="81" fillId="0" borderId="23" xfId="0" applyFont="1" applyFill="1" applyBorder="1" applyAlignment="1">
      <alignment/>
    </xf>
    <xf numFmtId="167" fontId="80" fillId="0" borderId="24" xfId="191" applyNumberFormat="1" applyFont="1" applyFill="1" applyBorder="1" applyAlignment="1" applyProtection="1">
      <alignment horizontal="center"/>
      <protection/>
    </xf>
    <xf numFmtId="167" fontId="80" fillId="0" borderId="23" xfId="0" applyNumberFormat="1" applyFont="1" applyFill="1" applyBorder="1" applyAlignment="1">
      <alignment/>
    </xf>
    <xf numFmtId="0" fontId="80" fillId="0" borderId="23" xfId="0" applyFont="1" applyFill="1" applyBorder="1" applyAlignment="1">
      <alignment/>
    </xf>
    <xf numFmtId="0" fontId="0" fillId="0" borderId="12" xfId="0" applyBorder="1" applyAlignment="1">
      <alignment/>
    </xf>
    <xf numFmtId="0" fontId="81" fillId="47" borderId="12" xfId="0" applyFont="1" applyFill="1" applyBorder="1" applyAlignment="1">
      <alignment/>
    </xf>
    <xf numFmtId="1" fontId="80" fillId="0" borderId="24" xfId="191" applyNumberFormat="1" applyFont="1" applyFill="1" applyBorder="1" applyAlignment="1" applyProtection="1">
      <alignment horizontal="center"/>
      <protection/>
    </xf>
    <xf numFmtId="0" fontId="80" fillId="0" borderId="12" xfId="0" applyFont="1" applyFill="1" applyBorder="1" applyAlignment="1">
      <alignment/>
    </xf>
    <xf numFmtId="1" fontId="2" fillId="0" borderId="24" xfId="191" applyNumberFormat="1" applyFont="1" applyFill="1" applyBorder="1" applyAlignment="1" applyProtection="1">
      <alignment horizontal="center"/>
      <protection/>
    </xf>
    <xf numFmtId="0" fontId="81" fillId="43" borderId="12" xfId="0" applyFont="1" applyFill="1" applyBorder="1" applyAlignment="1">
      <alignment/>
    </xf>
    <xf numFmtId="0" fontId="81" fillId="0" borderId="12" xfId="0" applyFont="1" applyFill="1" applyBorder="1" applyAlignment="1">
      <alignment/>
    </xf>
    <xf numFmtId="167" fontId="80" fillId="0" borderId="12" xfId="0" applyNumberFormat="1" applyFont="1" applyFill="1" applyBorder="1" applyAlignment="1">
      <alignment/>
    </xf>
    <xf numFmtId="0" fontId="81" fillId="43" borderId="0" xfId="0" applyFont="1" applyFill="1" applyAlignment="1">
      <alignment/>
    </xf>
    <xf numFmtId="0" fontId="80" fillId="0" borderId="14" xfId="0" applyFont="1" applyFill="1" applyBorder="1" applyAlignment="1">
      <alignment/>
    </xf>
    <xf numFmtId="0" fontId="81" fillId="48" borderId="12" xfId="0" applyFont="1" applyFill="1" applyBorder="1" applyAlignment="1">
      <alignment/>
    </xf>
    <xf numFmtId="0" fontId="81" fillId="0" borderId="14" xfId="0" applyFont="1" applyFill="1" applyBorder="1" applyAlignment="1">
      <alignment/>
    </xf>
    <xf numFmtId="0" fontId="81" fillId="43" borderId="23" xfId="0" applyFont="1" applyFill="1" applyBorder="1" applyAlignment="1">
      <alignment/>
    </xf>
    <xf numFmtId="167" fontId="0" fillId="0" borderId="0" xfId="0" applyNumberFormat="1" applyAlignment="1">
      <alignment/>
    </xf>
    <xf numFmtId="0" fontId="0" fillId="0" borderId="0" xfId="0" applyFont="1" applyAlignment="1">
      <alignment/>
    </xf>
    <xf numFmtId="0" fontId="67" fillId="0" borderId="0" xfId="114" applyAlignment="1">
      <alignment/>
    </xf>
    <xf numFmtId="0" fontId="27" fillId="0" borderId="4" xfId="0" applyFont="1" applyBorder="1" applyAlignment="1">
      <alignment horizontal="center" vertical="center" wrapText="1"/>
    </xf>
  </cellXfs>
  <cellStyles count="322">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Titles 10" xfId="62"/>
    <cellStyle name="ColTitles 11" xfId="63"/>
    <cellStyle name="ColTitles 2" xfId="64"/>
    <cellStyle name="ColTitles 3" xfId="65"/>
    <cellStyle name="ColTitles 4" xfId="66"/>
    <cellStyle name="ColTitles 5" xfId="67"/>
    <cellStyle name="ColTitles 6" xfId="68"/>
    <cellStyle name="ColTitles 7" xfId="69"/>
    <cellStyle name="ColTitles 8" xfId="70"/>
    <cellStyle name="ColTitles 9" xfId="71"/>
    <cellStyle name="column" xfId="72"/>
    <cellStyle name="Comma" xfId="73"/>
    <cellStyle name="Comma [0]" xfId="74"/>
    <cellStyle name="Comma 2" xfId="75"/>
    <cellStyle name="Comma 2 2" xfId="76"/>
    <cellStyle name="Comma 3" xfId="77"/>
    <cellStyle name="Comma 4" xfId="78"/>
    <cellStyle name="Comma 5" xfId="79"/>
    <cellStyle name="Comma 6" xfId="80"/>
    <cellStyle name="Comma 6 2" xfId="81"/>
    <cellStyle name="Comma 7" xfId="82"/>
    <cellStyle name="Comma 7 2" xfId="83"/>
    <cellStyle name="comma(1)" xfId="84"/>
    <cellStyle name="Currency" xfId="85"/>
    <cellStyle name="Currency [0]" xfId="86"/>
    <cellStyle name="DataEntryCells" xfId="87"/>
    <cellStyle name="Dezimal [0]_DIAGRAM" xfId="88"/>
    <cellStyle name="Dezimal_DIAGRAM" xfId="89"/>
    <cellStyle name="Didier" xfId="90"/>
    <cellStyle name="Didier - Title" xfId="91"/>
    <cellStyle name="Didier subtitles" xfId="92"/>
    <cellStyle name="ErrRpt_DataEntryCells" xfId="93"/>
    <cellStyle name="ErrRpt-DataEntryCells" xfId="94"/>
    <cellStyle name="ErrRpt-GreyBackground" xfId="95"/>
    <cellStyle name="Explanatory Text" xfId="96"/>
    <cellStyle name="formula" xfId="97"/>
    <cellStyle name="gap" xfId="98"/>
    <cellStyle name="gap 2" xfId="99"/>
    <cellStyle name="gap 2 2" xfId="100"/>
    <cellStyle name="gap 2 2 2" xfId="101"/>
    <cellStyle name="Good" xfId="102"/>
    <cellStyle name="Grey_background" xfId="103"/>
    <cellStyle name="GreyBackground" xfId="104"/>
    <cellStyle name="GreyBackground 2" xfId="105"/>
    <cellStyle name="Heading 1" xfId="106"/>
    <cellStyle name="Heading 2" xfId="107"/>
    <cellStyle name="Heading 3" xfId="108"/>
    <cellStyle name="Heading 4" xfId="109"/>
    <cellStyle name="Hipervínculo" xfId="110"/>
    <cellStyle name="Hipervínculo visitado" xfId="111"/>
    <cellStyle name="Huomautus 2" xfId="112"/>
    <cellStyle name="Huomautus 3" xfId="113"/>
    <cellStyle name="Hyperlink" xfId="114"/>
    <cellStyle name="Hyperlink 2" xfId="115"/>
    <cellStyle name="Hyperlink 3" xfId="116"/>
    <cellStyle name="Input" xfId="117"/>
    <cellStyle name="ISC" xfId="118"/>
    <cellStyle name="isced" xfId="119"/>
    <cellStyle name="ISCED Titles" xfId="120"/>
    <cellStyle name="isced_8gradk" xfId="121"/>
    <cellStyle name="level1a" xfId="122"/>
    <cellStyle name="level1a 2" xfId="123"/>
    <cellStyle name="level1a 2 2" xfId="124"/>
    <cellStyle name="level1a 2 2 2" xfId="125"/>
    <cellStyle name="level2" xfId="126"/>
    <cellStyle name="level2 2" xfId="127"/>
    <cellStyle name="level2 2 2" xfId="128"/>
    <cellStyle name="level2 2 2 2" xfId="129"/>
    <cellStyle name="level2a" xfId="130"/>
    <cellStyle name="level2a 2" xfId="131"/>
    <cellStyle name="level2a 2 2" xfId="132"/>
    <cellStyle name="level2a 2 2 2" xfId="133"/>
    <cellStyle name="level3" xfId="134"/>
    <cellStyle name="Line titles-Rows" xfId="135"/>
    <cellStyle name="Linked Cell" xfId="136"/>
    <cellStyle name="Migliaia (0)_conti99" xfId="137"/>
    <cellStyle name="Neutral" xfId="138"/>
    <cellStyle name="Normaali 2" xfId="139"/>
    <cellStyle name="Normaali 3" xfId="140"/>
    <cellStyle name="Normal 10" xfId="141"/>
    <cellStyle name="Normal 11" xfId="142"/>
    <cellStyle name="Normal 11 2" xfId="143"/>
    <cellStyle name="Normal 12" xfId="144"/>
    <cellStyle name="Normal 13" xfId="145"/>
    <cellStyle name="Normal 2" xfId="146"/>
    <cellStyle name="Normal 2 17" xfId="147"/>
    <cellStyle name="Normal 2 2" xfId="148"/>
    <cellStyle name="Normal 2 2 2" xfId="149"/>
    <cellStyle name="Normal 2 2 2 2" xfId="150"/>
    <cellStyle name="Normal 2 2 3" xfId="151"/>
    <cellStyle name="Normal 2 3" xfId="152"/>
    <cellStyle name="Normal 2 3 2" xfId="153"/>
    <cellStyle name="Normal 2 4" xfId="154"/>
    <cellStyle name="Normal 2 5" xfId="155"/>
    <cellStyle name="Normal 2 6" xfId="156"/>
    <cellStyle name="Normal 2 7" xfId="157"/>
    <cellStyle name="Normal 2 8" xfId="158"/>
    <cellStyle name="Normal 2 8 2" xfId="159"/>
    <cellStyle name="Normal 2 9" xfId="160"/>
    <cellStyle name="Normal 2_AUG_TabChap2" xfId="161"/>
    <cellStyle name="Normal 3" xfId="162"/>
    <cellStyle name="Normal 3 2" xfId="163"/>
    <cellStyle name="Normal 3 2 2" xfId="164"/>
    <cellStyle name="Normal 3 2 2 2" xfId="165"/>
    <cellStyle name="Normal 3 2 2 2 2" xfId="166"/>
    <cellStyle name="Normal 3 3" xfId="167"/>
    <cellStyle name="Normal 4" xfId="168"/>
    <cellStyle name="Normal 4 2" xfId="169"/>
    <cellStyle name="Normal 4 2 2" xfId="170"/>
    <cellStyle name="Normal 4 3" xfId="171"/>
    <cellStyle name="Normal 5" xfId="172"/>
    <cellStyle name="Normal 5 2" xfId="173"/>
    <cellStyle name="Normal 6" xfId="174"/>
    <cellStyle name="Normal 6 2" xfId="175"/>
    <cellStyle name="Normal 6 3" xfId="176"/>
    <cellStyle name="Normal 7" xfId="177"/>
    <cellStyle name="Normal 7 2" xfId="178"/>
    <cellStyle name="Normal 8" xfId="179"/>
    <cellStyle name="Normal 8 10" xfId="180"/>
    <cellStyle name="Normal 8 2" xfId="181"/>
    <cellStyle name="Normal 8 3" xfId="182"/>
    <cellStyle name="Normal 8 4" xfId="183"/>
    <cellStyle name="Normal 8 5" xfId="184"/>
    <cellStyle name="Normal 8 6" xfId="185"/>
    <cellStyle name="Normal 8 7" xfId="186"/>
    <cellStyle name="Normal 8 8" xfId="187"/>
    <cellStyle name="Normal 8 9" xfId="188"/>
    <cellStyle name="Normal 9" xfId="189"/>
    <cellStyle name="Normál_8gradk" xfId="190"/>
    <cellStyle name="Normal_C1.1a" xfId="191"/>
    <cellStyle name="Normalny 10" xfId="192"/>
    <cellStyle name="Normalny 2" xfId="193"/>
    <cellStyle name="Normalny 2 2" xfId="194"/>
    <cellStyle name="Normalny 2 2 2" xfId="195"/>
    <cellStyle name="Normalny 2 2 2 2" xfId="196"/>
    <cellStyle name="Normalny 2 3" xfId="197"/>
    <cellStyle name="Normalny 2 3 2" xfId="198"/>
    <cellStyle name="Normalny 2 4" xfId="199"/>
    <cellStyle name="Normalny 2 4 2" xfId="200"/>
    <cellStyle name="Normalny 2 5" xfId="201"/>
    <cellStyle name="Normalny 2 5 2" xfId="202"/>
    <cellStyle name="Normalny 2 6" xfId="203"/>
    <cellStyle name="Normalny 2 6 2" xfId="204"/>
    <cellStyle name="Normalny 2 7" xfId="205"/>
    <cellStyle name="Normalny 2 7 2" xfId="206"/>
    <cellStyle name="Normalny 2 8" xfId="207"/>
    <cellStyle name="Normalny 2 8 2" xfId="208"/>
    <cellStyle name="Normalny 3" xfId="209"/>
    <cellStyle name="Normalny 3 2" xfId="210"/>
    <cellStyle name="Normalny 4" xfId="211"/>
    <cellStyle name="Normalny 4 2" xfId="212"/>
    <cellStyle name="Normalny 5" xfId="213"/>
    <cellStyle name="Normalny 5 2" xfId="214"/>
    <cellStyle name="Normalny 5 3" xfId="215"/>
    <cellStyle name="Normalny 5 3 2" xfId="216"/>
    <cellStyle name="Normalny 5 4" xfId="217"/>
    <cellStyle name="Normalny 6" xfId="218"/>
    <cellStyle name="Normalny 7" xfId="219"/>
    <cellStyle name="Normalny 8" xfId="220"/>
    <cellStyle name="Normalny 9" xfId="221"/>
    <cellStyle name="Note" xfId="222"/>
    <cellStyle name="Note 10 2" xfId="223"/>
    <cellStyle name="Note 10 3" xfId="224"/>
    <cellStyle name="Note 10 4" xfId="225"/>
    <cellStyle name="Note 10 5" xfId="226"/>
    <cellStyle name="Note 10 6" xfId="227"/>
    <cellStyle name="Note 10 7" xfId="228"/>
    <cellStyle name="Note 11 2" xfId="229"/>
    <cellStyle name="Note 11 3" xfId="230"/>
    <cellStyle name="Note 11 4" xfId="231"/>
    <cellStyle name="Note 11 5" xfId="232"/>
    <cellStyle name="Note 11 6" xfId="233"/>
    <cellStyle name="Note 12 2" xfId="234"/>
    <cellStyle name="Note 12 3" xfId="235"/>
    <cellStyle name="Note 12 4" xfId="236"/>
    <cellStyle name="Note 12 5" xfId="237"/>
    <cellStyle name="Note 13 2" xfId="238"/>
    <cellStyle name="Note 14 2" xfId="239"/>
    <cellStyle name="Note 15 2" xfId="240"/>
    <cellStyle name="Note 2 2" xfId="241"/>
    <cellStyle name="Note 2 3" xfId="242"/>
    <cellStyle name="Note 2 4" xfId="243"/>
    <cellStyle name="Note 2 5" xfId="244"/>
    <cellStyle name="Note 2 6" xfId="245"/>
    <cellStyle name="Note 2 7" xfId="246"/>
    <cellStyle name="Note 2 8" xfId="247"/>
    <cellStyle name="Note 3 2" xfId="248"/>
    <cellStyle name="Note 3 3" xfId="249"/>
    <cellStyle name="Note 3 4" xfId="250"/>
    <cellStyle name="Note 3 5" xfId="251"/>
    <cellStyle name="Note 3 6" xfId="252"/>
    <cellStyle name="Note 3 7" xfId="253"/>
    <cellStyle name="Note 3 8" xfId="254"/>
    <cellStyle name="Note 4 2" xfId="255"/>
    <cellStyle name="Note 4 3" xfId="256"/>
    <cellStyle name="Note 4 4" xfId="257"/>
    <cellStyle name="Note 4 5" xfId="258"/>
    <cellStyle name="Note 4 6" xfId="259"/>
    <cellStyle name="Note 4 7" xfId="260"/>
    <cellStyle name="Note 4 8" xfId="261"/>
    <cellStyle name="Note 5 2" xfId="262"/>
    <cellStyle name="Note 5 3" xfId="263"/>
    <cellStyle name="Note 5 4" xfId="264"/>
    <cellStyle name="Note 5 5" xfId="265"/>
    <cellStyle name="Note 5 6" xfId="266"/>
    <cellStyle name="Note 5 7" xfId="267"/>
    <cellStyle name="Note 5 8" xfId="268"/>
    <cellStyle name="Note 6 2" xfId="269"/>
    <cellStyle name="Note 6 3" xfId="270"/>
    <cellStyle name="Note 6 4" xfId="271"/>
    <cellStyle name="Note 6 5" xfId="272"/>
    <cellStyle name="Note 6 6" xfId="273"/>
    <cellStyle name="Note 6 7" xfId="274"/>
    <cellStyle name="Note 6 8" xfId="275"/>
    <cellStyle name="Note 7 2" xfId="276"/>
    <cellStyle name="Note 7 3" xfId="277"/>
    <cellStyle name="Note 7 4" xfId="278"/>
    <cellStyle name="Note 7 5" xfId="279"/>
    <cellStyle name="Note 7 6" xfId="280"/>
    <cellStyle name="Note 7 7" xfId="281"/>
    <cellStyle name="Note 7 8" xfId="282"/>
    <cellStyle name="Note 8 2" xfId="283"/>
    <cellStyle name="Note 8 3" xfId="284"/>
    <cellStyle name="Note 8 4" xfId="285"/>
    <cellStyle name="Note 8 5" xfId="286"/>
    <cellStyle name="Note 8 6" xfId="287"/>
    <cellStyle name="Note 8 7" xfId="288"/>
    <cellStyle name="Note 8 8" xfId="289"/>
    <cellStyle name="Note 9 2" xfId="290"/>
    <cellStyle name="Note 9 3" xfId="291"/>
    <cellStyle name="Note 9 4" xfId="292"/>
    <cellStyle name="Note 9 5" xfId="293"/>
    <cellStyle name="Note 9 6" xfId="294"/>
    <cellStyle name="Note 9 7" xfId="295"/>
    <cellStyle name="Note 9 8" xfId="296"/>
    <cellStyle name="Output" xfId="297"/>
    <cellStyle name="Percent" xfId="298"/>
    <cellStyle name="Percent 2" xfId="299"/>
    <cellStyle name="Percent 2 2" xfId="300"/>
    <cellStyle name="Percent 3" xfId="301"/>
    <cellStyle name="Percent 3 2" xfId="302"/>
    <cellStyle name="Procentowy 3" xfId="303"/>
    <cellStyle name="Procentowy 8" xfId="304"/>
    <cellStyle name="Prozent_SubCatperStud" xfId="305"/>
    <cellStyle name="row" xfId="306"/>
    <cellStyle name="RowCodes" xfId="307"/>
    <cellStyle name="Row-Col Headings" xfId="308"/>
    <cellStyle name="RowTitles" xfId="309"/>
    <cellStyle name="RowTitles1-Detail" xfId="310"/>
    <cellStyle name="RowTitles-Col2" xfId="311"/>
    <cellStyle name="RowTitles-Detail" xfId="312"/>
    <cellStyle name="Standaard_Blad1" xfId="313"/>
    <cellStyle name="Standard_DIAGRAM" xfId="314"/>
    <cellStyle name="Sub-titles" xfId="315"/>
    <cellStyle name="Sub-titles Cols" xfId="316"/>
    <cellStyle name="Sub-titles rows" xfId="317"/>
    <cellStyle name="Table No." xfId="318"/>
    <cellStyle name="Table Title" xfId="319"/>
    <cellStyle name="temp" xfId="320"/>
    <cellStyle name="Title" xfId="321"/>
    <cellStyle name="title1" xfId="322"/>
    <cellStyle name="Titles" xfId="323"/>
    <cellStyle name="Total" xfId="324"/>
    <cellStyle name="Tusental (0)_Blad2" xfId="325"/>
    <cellStyle name="Tusental 2" xfId="326"/>
    <cellStyle name="Tusental_Blad2" xfId="327"/>
    <cellStyle name="Uwaga 2" xfId="328"/>
    <cellStyle name="Valuta (0)_Blad2" xfId="329"/>
    <cellStyle name="Valuta_Blad2" xfId="330"/>
    <cellStyle name="Währung [0]_DIAGRAM" xfId="331"/>
    <cellStyle name="Währung_DIAGRAM" xfId="332"/>
    <cellStyle name="Warning Text" xfId="333"/>
    <cellStyle name="표준_T_A8(통계청_검증결과)" xfId="334"/>
    <cellStyle name="標準_法務省担当表（eigo ） "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227"/>
          <c:w val="0.968"/>
          <c:h val="0.74975"/>
        </c:manualLayout>
      </c:layout>
      <c:barChart>
        <c:barDir val="col"/>
        <c:grouping val="clustered"/>
        <c:varyColors val="0"/>
        <c:ser>
          <c:idx val="2"/>
          <c:order val="0"/>
          <c:tx>
            <c:v>Évolution du salaire des enseignants</c:v>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Israël</c:v>
              </c:pt>
              <c:pt idx="1">
                <c:v>Corée</c:v>
              </c:pt>
              <c:pt idx="2">
                <c:v>Turquie</c:v>
              </c:pt>
              <c:pt idx="3">
                <c:v>Irlande</c:v>
              </c:pt>
              <c:pt idx="4">
                <c:v>Autriche</c:v>
              </c:pt>
              <c:pt idx="5">
                <c:v>Finlande</c:v>
              </c:pt>
              <c:pt idx="6">
                <c:v>Danemark</c:v>
              </c:pt>
              <c:pt idx="7">
                <c:v>Norvège</c:v>
              </c:pt>
              <c:pt idx="8">
                <c:v>Moyenne OCDE</c:v>
              </c:pt>
              <c:pt idx="9">
                <c:v>Espagne</c:v>
              </c:pt>
              <c:pt idx="10">
                <c:v>Belgique (Fr.)</c:v>
              </c:pt>
              <c:pt idx="11">
                <c:v>Mexique</c:v>
              </c:pt>
              <c:pt idx="12">
                <c:v>Australie</c:v>
              </c:pt>
              <c:pt idx="13">
                <c:v>Portugal</c:v>
              </c:pt>
              <c:pt idx="14">
                <c:v>Belgique (Fl.)</c:v>
              </c:pt>
              <c:pt idx="15">
                <c:v>Rép. tchèque</c:v>
              </c:pt>
              <c:pt idx="16">
                <c:v>Slovénie</c:v>
              </c:pt>
              <c:pt idx="17">
                <c:v>France</c:v>
              </c:pt>
              <c:pt idx="18">
                <c:v>Japon</c:v>
              </c:pt>
              <c:pt idx="19">
                <c:v>États-Unis</c:v>
              </c:pt>
              <c:pt idx="20">
                <c:v>Italie</c:v>
              </c:pt>
              <c:pt idx="21">
                <c:v>Hongrie</c:v>
              </c:pt>
            </c:strLit>
          </c:cat>
          <c:val>
            <c:numLit>
              <c:ptCount val="22"/>
              <c:pt idx="0">
                <c:v>42.2148036849261</c:v>
              </c:pt>
              <c:pt idx="1">
                <c:v>-5.13782208038094</c:v>
              </c:pt>
              <c:pt idx="2">
                <c:v>8.46725337997023</c:v>
              </c:pt>
              <c:pt idx="3">
                <c:v>13.3108697608927</c:v>
              </c:pt>
              <c:pt idx="4">
                <c:v>2.44385133374831</c:v>
              </c:pt>
              <c:pt idx="5">
                <c:v>1.70156941044696</c:v>
              </c:pt>
              <c:pt idx="6">
                <c:v>16.348884137668</c:v>
              </c:pt>
              <c:pt idx="7">
                <c:v>8.4899674088049</c:v>
              </c:pt>
              <c:pt idx="8">
                <c:v>5</c:v>
              </c:pt>
              <c:pt idx="9">
                <c:v>0.798936649772016</c:v>
              </c:pt>
              <c:pt idx="10">
                <c:v>4.92004019346535</c:v>
              </c:pt>
              <c:pt idx="11">
                <c:v>7.20817434214929</c:v>
              </c:pt>
              <c:pt idx="12">
                <c:v>3.63385278194145</c:v>
              </c:pt>
              <c:pt idx="13">
                <c:v>10.4458282246604</c:v>
              </c:pt>
              <c:pt idx="14">
                <c:v>1.78483705588716</c:v>
              </c:pt>
              <c:pt idx="15">
                <c:v>11.7213808254987</c:v>
              </c:pt>
              <c:pt idx="16">
                <c:v>7.38404921266572</c:v>
              </c:pt>
              <c:pt idx="17">
                <c:v>-4.29624633649768</c:v>
              </c:pt>
              <c:pt idx="18">
                <c:v>-7.23970124836709</c:v>
              </c:pt>
              <c:pt idx="19">
                <c:v>-0.729872345443354</c:v>
              </c:pt>
              <c:pt idx="20">
                <c:v>-1.87011068904712</c:v>
              </c:pt>
              <c:pt idx="21">
                <c:v>-24.9091984949268</c:v>
              </c:pt>
            </c:numLit>
          </c:val>
        </c:ser>
        <c:ser>
          <c:idx val="5"/>
          <c:order val="1"/>
          <c:tx>
            <c:v>Évolution de la taille estimée des classes</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Israël</c:v>
              </c:pt>
              <c:pt idx="1">
                <c:v>Corée</c:v>
              </c:pt>
              <c:pt idx="2">
                <c:v>Turquie</c:v>
              </c:pt>
              <c:pt idx="3">
                <c:v>Irlande</c:v>
              </c:pt>
              <c:pt idx="4">
                <c:v>Autriche</c:v>
              </c:pt>
              <c:pt idx="5">
                <c:v>Finlande</c:v>
              </c:pt>
              <c:pt idx="6">
                <c:v>Danemark</c:v>
              </c:pt>
              <c:pt idx="7">
                <c:v>Norvège</c:v>
              </c:pt>
              <c:pt idx="8">
                <c:v>Moyenne OCDE</c:v>
              </c:pt>
              <c:pt idx="9">
                <c:v>Espagne</c:v>
              </c:pt>
              <c:pt idx="10">
                <c:v>Belgique (Fr.)</c:v>
              </c:pt>
              <c:pt idx="11">
                <c:v>Mexique</c:v>
              </c:pt>
              <c:pt idx="12">
                <c:v>Australie</c:v>
              </c:pt>
              <c:pt idx="13">
                <c:v>Portugal</c:v>
              </c:pt>
              <c:pt idx="14">
                <c:v>Belgique (Fl.)</c:v>
              </c:pt>
              <c:pt idx="15">
                <c:v>Rép. tchèque</c:v>
              </c:pt>
              <c:pt idx="16">
                <c:v>Slovénie</c:v>
              </c:pt>
              <c:pt idx="17">
                <c:v>France</c:v>
              </c:pt>
              <c:pt idx="18">
                <c:v>Japon</c:v>
              </c:pt>
              <c:pt idx="19">
                <c:v>États-Unis</c:v>
              </c:pt>
              <c:pt idx="20">
                <c:v>Italie</c:v>
              </c:pt>
              <c:pt idx="21">
                <c:v>Hongrie</c:v>
              </c:pt>
            </c:strLit>
          </c:cat>
          <c:val>
            <c:numLit>
              <c:ptCount val="22"/>
              <c:pt idx="0">
                <c:v>-22.9608738095937</c:v>
              </c:pt>
              <c:pt idx="1">
                <c:v>-31.5550855431509</c:v>
              </c:pt>
              <c:pt idx="2">
                <c:v>-18.5906346919502</c:v>
              </c:pt>
              <c:pt idx="3">
                <c:v>-19.2424193886633</c:v>
              </c:pt>
              <c:pt idx="4">
                <c:v>-21.8193693725162</c:v>
              </c:pt>
              <c:pt idx="5">
                <c:v>-16.77577613731</c:v>
              </c:pt>
              <c:pt idx="6">
                <c:v>-3.47978925338652</c:v>
              </c:pt>
              <c:pt idx="7">
                <c:v>-0.0893049986020742</c:v>
              </c:pt>
              <c:pt idx="8">
                <c:v>-10</c:v>
              </c:pt>
              <c:pt idx="9">
                <c:v>1.43949835969594</c:v>
              </c:pt>
              <c:pt idx="10">
                <c:v>-2.89172792405008</c:v>
              </c:pt>
              <c:pt idx="11">
                <c:v>-0.726081374418257</c:v>
              </c:pt>
              <c:pt idx="12">
                <c:v>-4.57969019981571</c:v>
              </c:pt>
              <c:pt idx="13">
                <c:v>7.87796878142297</c:v>
              </c:pt>
              <c:pt idx="14">
                <c:v>-2.91313193181956</c:v>
              </c:pt>
              <c:pt idx="15">
                <c:v>-20.370005688282</c:v>
              </c:pt>
              <c:pt idx="16">
                <c:v>-2.02666522923926</c:v>
              </c:pt>
              <c:pt idx="17">
                <c:v>-8.14074394054743</c:v>
              </c:pt>
              <c:pt idx="18">
                <c:v>-28.050495443706</c:v>
              </c:pt>
              <c:pt idx="19">
                <c:v>0.987629073184393</c:v>
              </c:pt>
              <c:pt idx="20">
                <c:v>-7.59221778316876</c:v>
              </c:pt>
              <c:pt idx="21">
                <c:v>-10.7921407465097</c:v>
              </c:pt>
            </c:numLit>
          </c:val>
        </c:ser>
        <c:axId val="34688976"/>
        <c:axId val="43765329"/>
      </c:barChart>
      <c:lineChart>
        <c:grouping val="standard"/>
        <c:varyColors val="0"/>
        <c:ser>
          <c:idx val="0"/>
          <c:order val="2"/>
          <c:tx>
            <c:v>Évolution du coût salarial des enseignants par élève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cat>
            <c:strLit>
              <c:ptCount val="22"/>
              <c:pt idx="0">
                <c:v>Israël</c:v>
              </c:pt>
              <c:pt idx="1">
                <c:v>Corée</c:v>
              </c:pt>
              <c:pt idx="2">
                <c:v>Turquie</c:v>
              </c:pt>
              <c:pt idx="3">
                <c:v>Irlande</c:v>
              </c:pt>
              <c:pt idx="4">
                <c:v>Autriche</c:v>
              </c:pt>
              <c:pt idx="5">
                <c:v>Finlande</c:v>
              </c:pt>
              <c:pt idx="6">
                <c:v>Danemark</c:v>
              </c:pt>
              <c:pt idx="7">
                <c:v>Norvège</c:v>
              </c:pt>
              <c:pt idx="8">
                <c:v>Moyenne OCDE</c:v>
              </c:pt>
              <c:pt idx="9">
                <c:v>Espagne</c:v>
              </c:pt>
              <c:pt idx="10">
                <c:v>Belgique (Fr.)</c:v>
              </c:pt>
              <c:pt idx="11">
                <c:v>Mexique</c:v>
              </c:pt>
              <c:pt idx="12">
                <c:v>Australie</c:v>
              </c:pt>
              <c:pt idx="13">
                <c:v>Portugal</c:v>
              </c:pt>
              <c:pt idx="14">
                <c:v>Belgique (Fl.)</c:v>
              </c:pt>
              <c:pt idx="15">
                <c:v>Rép. tchèque</c:v>
              </c:pt>
              <c:pt idx="16">
                <c:v>Slovénie</c:v>
              </c:pt>
              <c:pt idx="17">
                <c:v>France</c:v>
              </c:pt>
              <c:pt idx="18">
                <c:v>Japon</c:v>
              </c:pt>
              <c:pt idx="19">
                <c:v>États-Unis</c:v>
              </c:pt>
              <c:pt idx="20">
                <c:v>Italie</c:v>
              </c:pt>
              <c:pt idx="21">
                <c:v>Hongrie</c:v>
              </c:pt>
            </c:strLit>
          </c:cat>
          <c:val>
            <c:numLit>
              <c:ptCount val="22"/>
              <c:pt idx="0">
                <c:v>54.9219059058477</c:v>
              </c:pt>
              <c:pt idx="1">
                <c:v>35.5850895005587</c:v>
              </c:pt>
              <c:pt idx="2">
                <c:v>33.2368247431171</c:v>
              </c:pt>
              <c:pt idx="3">
                <c:v>29.680349718307</c:v>
              </c:pt>
              <c:pt idx="4">
                <c:v>20.1933563825778</c:v>
              </c:pt>
              <c:pt idx="5">
                <c:v>18.2503133881379</c:v>
              </c:pt>
              <c:pt idx="6">
                <c:v>17.3659385751221</c:v>
              </c:pt>
              <c:pt idx="7">
                <c:v>13.9536940476702</c:v>
              </c:pt>
              <c:pt idx="8">
                <c:v>11</c:v>
              </c:pt>
              <c:pt idx="9">
                <c:v>9.55673379950848</c:v>
              </c:pt>
              <c:pt idx="10">
                <c:v>8.1037234257092</c:v>
              </c:pt>
              <c:pt idx="11">
                <c:v>7.99228621818798</c:v>
              </c:pt>
              <c:pt idx="12">
                <c:v>7.64117532386434</c:v>
              </c:pt>
              <c:pt idx="13">
                <c:v>6.75793169923736</c:v>
              </c:pt>
              <c:pt idx="14">
                <c:v>4.87338599690903</c:v>
              </c:pt>
              <c:pt idx="15">
                <c:v>4.65815245032654</c:v>
              </c:pt>
              <c:pt idx="16">
                <c:v>0.918427914469156</c:v>
              </c:pt>
              <c:pt idx="17">
                <c:v>0.640274938215246</c:v>
              </c:pt>
              <c:pt idx="18">
                <c:v>-0.802123409636194</c:v>
              </c:pt>
              <c:pt idx="19">
                <c:v>-3.21697219947175</c:v>
              </c:pt>
              <c:pt idx="20">
                <c:v>-11.2336126404932</c:v>
              </c:pt>
              <c:pt idx="21">
                <c:v>-25.8661827768954</c:v>
              </c:pt>
            </c:numLit>
          </c:val>
          <c:smooth val="0"/>
        </c:ser>
        <c:axId val="34688976"/>
        <c:axId val="43765329"/>
      </c:lineChart>
      <c:catAx>
        <c:axId val="34688976"/>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3765329"/>
        <c:crosses val="autoZero"/>
        <c:auto val="1"/>
        <c:lblOffset val="100"/>
        <c:tickLblSkip val="1"/>
        <c:noMultiLvlLbl val="0"/>
      </c:catAx>
      <c:valAx>
        <c:axId val="43765329"/>
        <c:scaling>
          <c:orientation val="minMax"/>
          <c:min val="-4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325"/>
              <c:y val="0.149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34688976"/>
        <c:crossesAt val="1"/>
        <c:crossBetween val="between"/>
        <c:dispUnits/>
      </c:valAx>
      <c:spPr>
        <a:solidFill>
          <a:srgbClr val="FFFFFF"/>
        </a:solidFill>
        <a:ln w="3175">
          <a:noFill/>
        </a:ln>
      </c:spPr>
    </c:plotArea>
    <c:legend>
      <c:legendPos val="t"/>
      <c:layout>
        <c:manualLayout>
          <c:xMode val="edge"/>
          <c:yMode val="edge"/>
          <c:x val="0.289"/>
          <c:y val="0.1605"/>
          <c:w val="0.4065"/>
          <c:h val="0.049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0.21125</cdr:y>
    </cdr:from>
    <cdr:to>
      <cdr:x>0.672</cdr:x>
      <cdr:y>0.25475</cdr:y>
    </cdr:to>
    <cdr:sp>
      <cdr:nvSpPr>
        <cdr:cNvPr id="1" name="TextBox 1"/>
        <cdr:cNvSpPr txBox="1">
          <a:spLocks noChangeArrowheads="1"/>
        </cdr:cNvSpPr>
      </cdr:nvSpPr>
      <cdr:spPr>
        <a:xfrm>
          <a:off x="1790700" y="895350"/>
          <a:ext cx="1885950" cy="1809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Primaire</a:t>
          </a:r>
        </a:p>
      </cdr:txBody>
    </cdr:sp>
  </cdr:relSizeAnchor>
  <cdr:relSizeAnchor xmlns:cdr="http://schemas.openxmlformats.org/drawingml/2006/chartDrawing">
    <cdr:from>
      <cdr:x>0.188</cdr:x>
      <cdr:y>0.00025</cdr:y>
    </cdr:from>
    <cdr:to>
      <cdr:x>0.97975</cdr:x>
      <cdr:y>0.17675</cdr:y>
    </cdr:to>
    <cdr:sp>
      <cdr:nvSpPr>
        <cdr:cNvPr id="2" name="txtChartTitle"/>
        <cdr:cNvSpPr txBox="1">
          <a:spLocks noChangeArrowheads="1"/>
        </cdr:cNvSpPr>
      </cdr:nvSpPr>
      <cdr:spPr>
        <a:xfrm>
          <a:off x="1028700" y="0"/>
          <a:ext cx="4333875" cy="752475"/>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Graphique B7.3. Évolution du coût salarial des enseignants par élève, du salaire des enseignants et de la taille estimée des classes dans l'enseignement primaire et le premier cycle de l'enseignement secondaire (2005, 2011)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Évolution, en pourcentage, entre 2005 et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8</xdr:col>
      <xdr:colOff>600075</xdr:colOff>
      <xdr:row>31</xdr:row>
      <xdr:rowOff>57150</xdr:rowOff>
    </xdr:to>
    <xdr:graphicFrame>
      <xdr:nvGraphicFramePr>
        <xdr:cNvPr id="1" name="Chart 1"/>
        <xdr:cNvGraphicFramePr/>
      </xdr:nvGraphicFramePr>
      <xdr:xfrm>
        <a:off x="0" y="809625"/>
        <a:ext cx="5476875" cy="4267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50"/>
  <sheetViews>
    <sheetView tabSelected="1" zoomScalePageLayoutView="0" workbookViewId="0" topLeftCell="A1">
      <selection activeCell="A1" sqref="A1"/>
    </sheetView>
  </sheetViews>
  <sheetFormatPr defaultColWidth="9.140625" defaultRowHeight="12.75"/>
  <cols>
    <col min="1" max="1" width="5.28125" style="0" customWidth="1"/>
    <col min="2" max="2" width="10.8515625" style="0" customWidth="1"/>
    <col min="3" max="3" width="10.57421875" style="0" customWidth="1"/>
    <col min="4" max="4" width="5.28125" style="0" customWidth="1"/>
    <col min="5" max="5" width="5.00390625" style="0" customWidth="1"/>
    <col min="6" max="7" width="8.00390625" style="0" customWidth="1"/>
    <col min="8" max="8" width="13.57421875" style="0" customWidth="1"/>
    <col min="9" max="10" width="8.7109375" style="0" customWidth="1"/>
    <col min="11" max="11" width="8.8515625" style="0" customWidth="1"/>
    <col min="12" max="12" width="9.00390625" style="0" customWidth="1"/>
    <col min="14" max="14" width="4.8515625" style="0" customWidth="1"/>
    <col min="17" max="17" width="6.00390625" style="0" customWidth="1"/>
    <col min="18" max="18" width="5.28125" style="0" customWidth="1"/>
    <col min="21" max="21" width="13.7109375" style="0" customWidth="1"/>
    <col min="24" max="24" width="11.57421875" style="0" customWidth="1"/>
    <col min="25" max="25" width="10.57421875" style="0" customWidth="1"/>
  </cols>
  <sheetData>
    <row r="1" s="37" customFormat="1" ht="12.75">
      <c r="A1" s="38" t="s">
        <v>89</v>
      </c>
    </row>
    <row r="2" spans="1:2" s="37" customFormat="1" ht="12.75">
      <c r="A2" s="37" t="s">
        <v>90</v>
      </c>
      <c r="B2" s="37" t="s">
        <v>93</v>
      </c>
    </row>
    <row r="3" s="37" customFormat="1" ht="12.75">
      <c r="A3" s="37" t="s">
        <v>91</v>
      </c>
    </row>
    <row r="4" s="37" customFormat="1" ht="12.75">
      <c r="A4" s="37" t="s">
        <v>92</v>
      </c>
    </row>
    <row r="5" s="37" customFormat="1" ht="12.75"/>
    <row r="6" spans="1:9" ht="12.75">
      <c r="A6" s="1"/>
      <c r="B6" s="2"/>
      <c r="C6" s="2"/>
      <c r="D6" s="2"/>
      <c r="E6" s="2"/>
      <c r="F6" s="2"/>
      <c r="G6" s="2"/>
      <c r="H6" s="2"/>
      <c r="I6" s="2"/>
    </row>
    <row r="7" spans="10:23" ht="12.75">
      <c r="J7" s="3"/>
      <c r="V7" s="4"/>
      <c r="W7" s="5"/>
    </row>
    <row r="8" spans="9:23" ht="27" customHeight="1">
      <c r="I8" s="39" t="s">
        <v>0</v>
      </c>
      <c r="J8" s="39"/>
      <c r="V8" s="39" t="s">
        <v>1</v>
      </c>
      <c r="W8" s="39"/>
    </row>
    <row r="9" spans="1:25" ht="39" customHeight="1">
      <c r="A9" s="6" t="s">
        <v>2</v>
      </c>
      <c r="B9" s="6" t="s">
        <v>3</v>
      </c>
      <c r="C9" s="6" t="s">
        <v>4</v>
      </c>
      <c r="D9" s="7" t="s">
        <v>5</v>
      </c>
      <c r="E9" s="8" t="s">
        <v>6</v>
      </c>
      <c r="F9" s="9" t="s">
        <v>7</v>
      </c>
      <c r="G9" s="10" t="s">
        <v>8</v>
      </c>
      <c r="H9" s="11" t="s">
        <v>9</v>
      </c>
      <c r="I9" s="12" t="s">
        <v>10</v>
      </c>
      <c r="J9" s="13" t="s">
        <v>11</v>
      </c>
      <c r="K9" s="14" t="s">
        <v>12</v>
      </c>
      <c r="L9" s="14" t="s">
        <v>13</v>
      </c>
      <c r="N9" s="6" t="s">
        <v>2</v>
      </c>
      <c r="O9" s="6" t="s">
        <v>3</v>
      </c>
      <c r="P9" s="6" t="s">
        <v>4</v>
      </c>
      <c r="Q9" s="7" t="s">
        <v>14</v>
      </c>
      <c r="R9" s="15" t="s">
        <v>6</v>
      </c>
      <c r="S9" s="9" t="s">
        <v>7</v>
      </c>
      <c r="T9" s="10" t="s">
        <v>8</v>
      </c>
      <c r="U9" s="11" t="s">
        <v>9</v>
      </c>
      <c r="V9" s="12" t="s">
        <v>10</v>
      </c>
      <c r="W9" s="12" t="s">
        <v>11</v>
      </c>
      <c r="X9" s="14" t="s">
        <v>12</v>
      </c>
      <c r="Y9" s="14" t="s">
        <v>13</v>
      </c>
    </row>
    <row r="10" spans="1:25" ht="12.75">
      <c r="A10" s="16"/>
      <c r="B10" s="17" t="s">
        <v>15</v>
      </c>
      <c r="C10" s="17" t="s">
        <v>15</v>
      </c>
      <c r="D10" s="18">
        <v>1</v>
      </c>
      <c r="E10" s="19"/>
      <c r="F10" s="18">
        <v>1106.523805098136</v>
      </c>
      <c r="G10" s="18">
        <v>1714.247768159941</v>
      </c>
      <c r="H10" s="20">
        <f aca="true" t="shared" si="0" ref="H10:H16">(G10-F10)/F10*100</f>
        <v>54.92190590584779</v>
      </c>
      <c r="I10" s="20">
        <v>42.21480368492618</v>
      </c>
      <c r="J10" s="20">
        <v>-22.960873809593792</v>
      </c>
      <c r="K10" s="21" t="str">
        <f aca="true" t="shared" si="1" ref="K10:K16">CONCATENATE($B10,$E10)</f>
        <v>Israel</v>
      </c>
      <c r="L10" s="22" t="str">
        <f aca="true" t="shared" si="2" ref="L10:L16">CONCATENATE($C10,$E10)</f>
        <v>Israel</v>
      </c>
      <c r="N10" s="23"/>
      <c r="O10" s="24" t="s">
        <v>16</v>
      </c>
      <c r="P10" s="24" t="s">
        <v>17</v>
      </c>
      <c r="Q10" s="25">
        <v>1</v>
      </c>
      <c r="R10" s="26"/>
      <c r="S10" s="27">
        <v>2700.767683088555</v>
      </c>
      <c r="T10" s="27">
        <v>4057.0154305445944</v>
      </c>
      <c r="U10" s="20">
        <f>(T10-S10)/S10*100</f>
        <v>50.21711996735152</v>
      </c>
      <c r="V10" s="20">
        <v>7.3840492126657296</v>
      </c>
      <c r="W10" s="20">
        <v>-26.24274274437552</v>
      </c>
      <c r="X10" s="26" t="str">
        <f aca="true" t="shared" si="3" ref="X10:X30">CONCATENATE($O10,$R10)</f>
        <v>Slovenia</v>
      </c>
      <c r="Y10" s="26" t="str">
        <f aca="true" t="shared" si="4" ref="Y10:Y19">CONCATENATE($P10,$R10)</f>
        <v>Slovénie</v>
      </c>
    </row>
    <row r="11" spans="1:25" ht="12.75">
      <c r="A11" s="28">
        <v>18</v>
      </c>
      <c r="B11" s="28" t="s">
        <v>18</v>
      </c>
      <c r="C11" s="28" t="s">
        <v>19</v>
      </c>
      <c r="D11" s="18">
        <v>1</v>
      </c>
      <c r="E11" s="29"/>
      <c r="F11" s="18">
        <v>1816.1706505467807</v>
      </c>
      <c r="G11" s="18">
        <v>2462.4566020267334</v>
      </c>
      <c r="H11" s="20">
        <f t="shared" si="0"/>
        <v>35.58508950055879</v>
      </c>
      <c r="I11" s="20">
        <v>-5.137822080380943</v>
      </c>
      <c r="J11" s="20">
        <v>-31.55508554315091</v>
      </c>
      <c r="K11" s="30" t="str">
        <f t="shared" si="1"/>
        <v>Korea</v>
      </c>
      <c r="L11" s="26" t="str">
        <f t="shared" si="2"/>
        <v>Corée</v>
      </c>
      <c r="N11" s="28">
        <v>7</v>
      </c>
      <c r="O11" s="28" t="s">
        <v>20</v>
      </c>
      <c r="P11" s="28" t="s">
        <v>21</v>
      </c>
      <c r="Q11" s="25" t="s">
        <v>86</v>
      </c>
      <c r="R11" s="26"/>
      <c r="S11" s="27">
        <v>1341.3953376141033</v>
      </c>
      <c r="T11" s="27">
        <v>1838.8675135052704</v>
      </c>
      <c r="U11" s="20">
        <f aca="true" t="shared" si="5" ref="U11:U19">(T11-S11)/S11*100</f>
        <v>37.086171536573616</v>
      </c>
      <c r="V11" s="20">
        <v>12.689558978922605</v>
      </c>
      <c r="W11" s="20">
        <v>-20.63614064695888</v>
      </c>
      <c r="X11" s="26" t="str">
        <f t="shared" si="3"/>
        <v>Czech Republic</v>
      </c>
      <c r="Y11" s="26" t="str">
        <f t="shared" si="4"/>
        <v>Rép. tchèque</v>
      </c>
    </row>
    <row r="12" spans="1:25" ht="12.75">
      <c r="A12" s="28">
        <v>30</v>
      </c>
      <c r="B12" s="28" t="s">
        <v>22</v>
      </c>
      <c r="C12" s="28" t="s">
        <v>23</v>
      </c>
      <c r="D12" s="18">
        <v>1</v>
      </c>
      <c r="E12" s="29"/>
      <c r="F12" s="18">
        <v>899.7134347640228</v>
      </c>
      <c r="G12" s="18">
        <v>1198.7496122668208</v>
      </c>
      <c r="H12" s="20">
        <f t="shared" si="0"/>
        <v>33.236824743117154</v>
      </c>
      <c r="I12" s="20">
        <v>8.46725337997023</v>
      </c>
      <c r="J12" s="20">
        <v>-18.59063469195027</v>
      </c>
      <c r="K12" s="30" t="str">
        <f t="shared" si="1"/>
        <v>Turkey</v>
      </c>
      <c r="L12" s="26" t="str">
        <f t="shared" si="2"/>
        <v>Turquie</v>
      </c>
      <c r="N12" s="28">
        <v>15</v>
      </c>
      <c r="O12" s="28" t="s">
        <v>24</v>
      </c>
      <c r="P12" s="28" t="s">
        <v>25</v>
      </c>
      <c r="Q12" s="25">
        <v>1</v>
      </c>
      <c r="R12" s="26"/>
      <c r="S12" s="27">
        <v>3128.9165805743146</v>
      </c>
      <c r="T12" s="27">
        <v>3816.2319561731865</v>
      </c>
      <c r="U12" s="20">
        <f t="shared" si="5"/>
        <v>21.966561200960967</v>
      </c>
      <c r="V12" s="20">
        <v>13.310869760892757</v>
      </c>
      <c r="W12" s="20">
        <v>-4.242711018757035</v>
      </c>
      <c r="X12" s="26" t="str">
        <f t="shared" si="3"/>
        <v>Ireland</v>
      </c>
      <c r="Y12" s="26" t="str">
        <f t="shared" si="4"/>
        <v>Irlande</v>
      </c>
    </row>
    <row r="13" spans="1:25" ht="12.75">
      <c r="A13" s="28">
        <v>15</v>
      </c>
      <c r="B13" s="28" t="s">
        <v>24</v>
      </c>
      <c r="C13" s="28" t="s">
        <v>25</v>
      </c>
      <c r="D13" s="18">
        <v>1</v>
      </c>
      <c r="E13" s="29"/>
      <c r="F13" s="18">
        <v>2705.5005578165537</v>
      </c>
      <c r="G13" s="18">
        <v>3508.5025850072557</v>
      </c>
      <c r="H13" s="20">
        <f t="shared" si="0"/>
        <v>29.68034971830708</v>
      </c>
      <c r="I13" s="20">
        <v>13.310869760892757</v>
      </c>
      <c r="J13" s="20">
        <v>-19.242419388663336</v>
      </c>
      <c r="K13" s="30" t="str">
        <f t="shared" si="1"/>
        <v>Ireland</v>
      </c>
      <c r="L13" s="26" t="str">
        <f t="shared" si="2"/>
        <v>Irlande</v>
      </c>
      <c r="N13" s="28">
        <v>27</v>
      </c>
      <c r="O13" s="28" t="s">
        <v>26</v>
      </c>
      <c r="P13" s="28" t="s">
        <v>27</v>
      </c>
      <c r="Q13" s="25">
        <v>1</v>
      </c>
      <c r="R13" s="26"/>
      <c r="S13" s="27">
        <v>3675.495623798888</v>
      </c>
      <c r="T13" s="27">
        <v>4427.46773891222</v>
      </c>
      <c r="U13" s="20">
        <f t="shared" si="5"/>
        <v>20.459067077765003</v>
      </c>
      <c r="V13" s="20">
        <v>-0.7343270633463845</v>
      </c>
      <c r="W13" s="20">
        <v>-9.486313590108395</v>
      </c>
      <c r="X13" s="26" t="str">
        <f t="shared" si="3"/>
        <v>Spain</v>
      </c>
      <c r="Y13" s="26" t="str">
        <f t="shared" si="4"/>
        <v>Espagne</v>
      </c>
    </row>
    <row r="14" spans="1:25" ht="12.75">
      <c r="A14" s="28">
        <v>2</v>
      </c>
      <c r="B14" s="28" t="s">
        <v>28</v>
      </c>
      <c r="C14" s="28" t="s">
        <v>29</v>
      </c>
      <c r="D14" s="18">
        <v>1</v>
      </c>
      <c r="E14" s="29"/>
      <c r="F14" s="18">
        <v>2874.439605663964</v>
      </c>
      <c r="G14" s="18">
        <v>3454.8854392376525</v>
      </c>
      <c r="H14" s="20">
        <f t="shared" si="0"/>
        <v>20.19335638257781</v>
      </c>
      <c r="I14" s="20">
        <v>2.443851333748313</v>
      </c>
      <c r="J14" s="20">
        <v>-21.81936937251622</v>
      </c>
      <c r="K14" s="30" t="str">
        <f t="shared" si="1"/>
        <v>Austria</v>
      </c>
      <c r="L14" s="26" t="str">
        <f t="shared" si="2"/>
        <v>Autriche</v>
      </c>
      <c r="N14" s="28">
        <v>5</v>
      </c>
      <c r="O14" s="28" t="s">
        <v>30</v>
      </c>
      <c r="P14" s="28" t="s">
        <v>31</v>
      </c>
      <c r="Q14" s="25">
        <v>1</v>
      </c>
      <c r="R14" s="26"/>
      <c r="S14" s="27">
        <v>4529.213393655435</v>
      </c>
      <c r="T14" s="27">
        <v>5454.830822748901</v>
      </c>
      <c r="U14" s="20">
        <f t="shared" si="5"/>
        <v>20.436604519232404</v>
      </c>
      <c r="V14" s="20">
        <v>3.7606890471972605</v>
      </c>
      <c r="W14" s="20">
        <v>-5.636603008504196</v>
      </c>
      <c r="X14" s="26" t="str">
        <f t="shared" si="3"/>
        <v>Belgium (Fr.)</v>
      </c>
      <c r="Y14" s="26" t="str">
        <f t="shared" si="4"/>
        <v>Belgique (Fr.)</v>
      </c>
    </row>
    <row r="15" spans="1:25" ht="12.75">
      <c r="A15" s="28">
        <v>9</v>
      </c>
      <c r="B15" s="28" t="s">
        <v>32</v>
      </c>
      <c r="C15" s="28" t="s">
        <v>33</v>
      </c>
      <c r="D15" s="18">
        <v>1</v>
      </c>
      <c r="E15" s="29"/>
      <c r="F15" s="18">
        <v>2343.588351918361</v>
      </c>
      <c r="G15" s="18">
        <v>2771.300570671359</v>
      </c>
      <c r="H15" s="20">
        <f t="shared" si="0"/>
        <v>18.250313388137947</v>
      </c>
      <c r="I15" s="20">
        <v>1.7015694104469645</v>
      </c>
      <c r="J15" s="20">
        <v>-16.775776137310032</v>
      </c>
      <c r="K15" s="30" t="str">
        <f t="shared" si="1"/>
        <v>Finland</v>
      </c>
      <c r="L15" s="26" t="str">
        <f t="shared" si="2"/>
        <v>Finlande</v>
      </c>
      <c r="N15" s="31">
        <v>2</v>
      </c>
      <c r="O15" s="28" t="s">
        <v>28</v>
      </c>
      <c r="P15" s="28" t="s">
        <v>29</v>
      </c>
      <c r="Q15" s="25">
        <v>1</v>
      </c>
      <c r="R15" s="26"/>
      <c r="S15" s="27">
        <v>4149.514776564294</v>
      </c>
      <c r="T15" s="27">
        <v>4966.230050114501</v>
      </c>
      <c r="U15" s="20">
        <f t="shared" si="5"/>
        <v>19.68218737677153</v>
      </c>
      <c r="V15" s="20">
        <v>2.4564630234167595</v>
      </c>
      <c r="W15" s="20">
        <v>-15.556943867722694</v>
      </c>
      <c r="X15" s="26" t="str">
        <f t="shared" si="3"/>
        <v>Austria</v>
      </c>
      <c r="Y15" s="26" t="str">
        <f t="shared" si="4"/>
        <v>Autriche</v>
      </c>
    </row>
    <row r="16" spans="1:25" ht="12.75">
      <c r="A16" s="31">
        <v>8</v>
      </c>
      <c r="B16" s="28" t="s">
        <v>34</v>
      </c>
      <c r="C16" s="28" t="s">
        <v>35</v>
      </c>
      <c r="D16" s="18">
        <v>1</v>
      </c>
      <c r="E16" s="29"/>
      <c r="F16" s="18">
        <v>3633.6581992399424</v>
      </c>
      <c r="G16" s="18">
        <v>4264.677050149841</v>
      </c>
      <c r="H16" s="20">
        <f t="shared" si="0"/>
        <v>17.365938575122176</v>
      </c>
      <c r="I16" s="20">
        <v>16.348884137668023</v>
      </c>
      <c r="J16" s="20">
        <v>-3.479789253386528</v>
      </c>
      <c r="K16" s="26" t="str">
        <f t="shared" si="1"/>
        <v>Denmark</v>
      </c>
      <c r="L16" s="26" t="str">
        <f t="shared" si="2"/>
        <v>Danemark</v>
      </c>
      <c r="N16" s="28">
        <v>3</v>
      </c>
      <c r="O16" s="28" t="s">
        <v>36</v>
      </c>
      <c r="P16" s="28" t="s">
        <v>37</v>
      </c>
      <c r="Q16" s="25">
        <v>1</v>
      </c>
      <c r="R16" s="26"/>
      <c r="S16" s="27">
        <v>4721.636256345309</v>
      </c>
      <c r="T16" s="27">
        <v>5578.292315005829</v>
      </c>
      <c r="U16" s="20">
        <f t="shared" si="5"/>
        <v>18.143203164142026</v>
      </c>
      <c r="V16" s="20">
        <v>1.7848370558871665</v>
      </c>
      <c r="W16" s="20">
        <v>-11.908198923071893</v>
      </c>
      <c r="X16" s="26" t="str">
        <f t="shared" si="3"/>
        <v>Belgium (Fl.)</v>
      </c>
      <c r="Y16" s="26" t="str">
        <f t="shared" si="4"/>
        <v>Belgique (Fl.)</v>
      </c>
    </row>
    <row r="17" spans="1:25" ht="12.75">
      <c r="A17" s="28">
        <v>23</v>
      </c>
      <c r="B17" s="28" t="s">
        <v>38</v>
      </c>
      <c r="C17" s="28" t="s">
        <v>39</v>
      </c>
      <c r="D17" s="18">
        <v>1</v>
      </c>
      <c r="E17" s="29"/>
      <c r="F17" s="18">
        <v>3174.6404666731</v>
      </c>
      <c r="G17" s="18">
        <v>3617.6200845061944</v>
      </c>
      <c r="H17" s="25">
        <f>(G17-F17)/F17*100</f>
        <v>13.953694047670218</v>
      </c>
      <c r="I17" s="25">
        <v>8.489967408804901</v>
      </c>
      <c r="J17" s="25">
        <v>-0.08930499860207419</v>
      </c>
      <c r="K17" s="30" t="str">
        <f>CONCATENATE($B17,$E17)</f>
        <v>Norway</v>
      </c>
      <c r="L17" s="26" t="str">
        <f>CONCATENATE($C17,$E17)</f>
        <v>Norvège</v>
      </c>
      <c r="N17" s="28">
        <v>8</v>
      </c>
      <c r="O17" s="28" t="s">
        <v>34</v>
      </c>
      <c r="P17" s="28" t="s">
        <v>35</v>
      </c>
      <c r="Q17" s="25">
        <v>1</v>
      </c>
      <c r="R17" s="26"/>
      <c r="S17" s="27">
        <v>3633.6581992399424</v>
      </c>
      <c r="T17" s="27">
        <v>4264.677050149841</v>
      </c>
      <c r="U17" s="20">
        <f t="shared" si="5"/>
        <v>17.365938575122176</v>
      </c>
      <c r="V17" s="20">
        <v>16.348884137668023</v>
      </c>
      <c r="W17" s="20">
        <v>3.154229632403343</v>
      </c>
      <c r="X17" s="26" t="str">
        <f t="shared" si="3"/>
        <v>Denmark</v>
      </c>
      <c r="Y17" s="26" t="str">
        <f t="shared" si="4"/>
        <v>Danemark</v>
      </c>
    </row>
    <row r="18" spans="1:25" ht="12.75">
      <c r="A18" s="31"/>
      <c r="B18" s="28" t="s">
        <v>40</v>
      </c>
      <c r="C18" s="28"/>
      <c r="D18" s="18" t="e">
        <v>#N/A</v>
      </c>
      <c r="E18" s="29"/>
      <c r="F18" s="18"/>
      <c r="G18" s="18"/>
      <c r="H18" s="20">
        <v>11</v>
      </c>
      <c r="I18" s="20">
        <v>5</v>
      </c>
      <c r="J18" s="20">
        <v>-10</v>
      </c>
      <c r="K18" s="30" t="s">
        <v>41</v>
      </c>
      <c r="L18" s="26"/>
      <c r="N18" s="23"/>
      <c r="O18" s="24" t="s">
        <v>15</v>
      </c>
      <c r="P18" s="24" t="s">
        <v>15</v>
      </c>
      <c r="Q18" s="25">
        <v>1</v>
      </c>
      <c r="R18" s="26"/>
      <c r="S18" s="27">
        <v>1594.7606470996932</v>
      </c>
      <c r="T18" s="27">
        <v>1839.9622873784415</v>
      </c>
      <c r="U18" s="20">
        <f t="shared" si="5"/>
        <v>15.375450900715638</v>
      </c>
      <c r="V18" s="20">
        <v>17.21138839565532</v>
      </c>
      <c r="W18" s="20">
        <v>-3.276945437682045</v>
      </c>
      <c r="X18" s="26" t="str">
        <f t="shared" si="3"/>
        <v>Israel</v>
      </c>
      <c r="Y18" s="26" t="str">
        <f t="shared" si="4"/>
        <v>Israel</v>
      </c>
    </row>
    <row r="19" spans="1:25" ht="12.75">
      <c r="A19" s="28">
        <v>27</v>
      </c>
      <c r="B19" s="28" t="s">
        <v>26</v>
      </c>
      <c r="C19" s="28" t="s">
        <v>27</v>
      </c>
      <c r="D19" s="18">
        <v>1</v>
      </c>
      <c r="E19" s="29"/>
      <c r="F19" s="18">
        <v>2864.844003455472</v>
      </c>
      <c r="G19" s="18">
        <v>3138.629518636893</v>
      </c>
      <c r="H19" s="20">
        <f aca="true" t="shared" si="6" ref="H19:H31">(G19-F19)/F19*100</f>
        <v>9.556733799508482</v>
      </c>
      <c r="I19" s="20">
        <v>0.798936649772017</v>
      </c>
      <c r="J19" s="20">
        <v>1.4394983596959463</v>
      </c>
      <c r="K19" s="30" t="str">
        <f aca="true" t="shared" si="7" ref="K19:K31">CONCATENATE($B19,$E19)</f>
        <v>Spain</v>
      </c>
      <c r="L19" s="26" t="str">
        <f aca="true" t="shared" si="8" ref="L19:L31">CONCATENATE($C19,$E19)</f>
        <v>Espagne</v>
      </c>
      <c r="N19" s="28">
        <v>20</v>
      </c>
      <c r="O19" s="28" t="s">
        <v>42</v>
      </c>
      <c r="P19" s="28" t="s">
        <v>43</v>
      </c>
      <c r="Q19" s="25">
        <v>1</v>
      </c>
      <c r="R19" s="26"/>
      <c r="S19" s="27">
        <v>688.720936576425</v>
      </c>
      <c r="T19" s="27">
        <v>780.0343416500975</v>
      </c>
      <c r="U19" s="20">
        <f t="shared" si="5"/>
        <v>13.258404126290104</v>
      </c>
      <c r="V19" s="20">
        <v>7.18483702057398</v>
      </c>
      <c r="W19" s="20">
        <v>-5.362575212470546</v>
      </c>
      <c r="X19" s="26" t="str">
        <f t="shared" si="3"/>
        <v>Mexico</v>
      </c>
      <c r="Y19" s="26" t="str">
        <f t="shared" si="4"/>
        <v>Mexique</v>
      </c>
    </row>
    <row r="20" spans="1:25" ht="12.75">
      <c r="A20" s="28">
        <v>5</v>
      </c>
      <c r="B20" s="28" t="s">
        <v>30</v>
      </c>
      <c r="C20" s="28" t="s">
        <v>31</v>
      </c>
      <c r="D20" s="18">
        <v>1</v>
      </c>
      <c r="E20" s="29"/>
      <c r="F20" s="18">
        <v>3310.673792737128</v>
      </c>
      <c r="G20" s="18">
        <v>3578.9616404279823</v>
      </c>
      <c r="H20" s="20">
        <f t="shared" si="6"/>
        <v>8.103723425709203</v>
      </c>
      <c r="I20" s="20">
        <v>4.920040193465354</v>
      </c>
      <c r="J20" s="20">
        <v>-2.8917279240500875</v>
      </c>
      <c r="K20" s="30" t="str">
        <f t="shared" si="7"/>
        <v>Belgium (Fr.)</v>
      </c>
      <c r="L20" s="26" t="str">
        <f t="shared" si="8"/>
        <v>Belgique (Fr.)</v>
      </c>
      <c r="N20" s="28">
        <v>23</v>
      </c>
      <c r="O20" s="28" t="s">
        <v>38</v>
      </c>
      <c r="P20" s="28" t="s">
        <v>39</v>
      </c>
      <c r="Q20" s="25">
        <v>1</v>
      </c>
      <c r="R20" s="26"/>
      <c r="S20" s="27">
        <v>3384.395697776547</v>
      </c>
      <c r="T20" s="27">
        <v>3776.198875162578</v>
      </c>
      <c r="U20" s="20">
        <f>(T20-S20)/S20*100</f>
        <v>11.576754386120832</v>
      </c>
      <c r="V20" s="20">
        <v>8.489967408804901</v>
      </c>
      <c r="W20" s="20">
        <v>-0.5277223987689297</v>
      </c>
      <c r="X20" s="26" t="str">
        <f t="shared" si="3"/>
        <v>Norway</v>
      </c>
      <c r="Y20" s="26" t="str">
        <f>CONCATENATE($P20,$R20)</f>
        <v>Norvège</v>
      </c>
    </row>
    <row r="21" spans="1:25" ht="12.75">
      <c r="A21" s="28">
        <v>20</v>
      </c>
      <c r="B21" s="28" t="s">
        <v>42</v>
      </c>
      <c r="C21" s="28" t="s">
        <v>43</v>
      </c>
      <c r="D21" s="18">
        <v>1</v>
      </c>
      <c r="E21" s="29"/>
      <c r="F21" s="18">
        <v>645.2713234646757</v>
      </c>
      <c r="G21" s="18">
        <v>696.8432545198622</v>
      </c>
      <c r="H21" s="20">
        <f t="shared" si="6"/>
        <v>7.992286218187987</v>
      </c>
      <c r="I21" s="20">
        <v>7.208174342149292</v>
      </c>
      <c r="J21" s="20">
        <v>-0.726081374418257</v>
      </c>
      <c r="K21" s="30" t="str">
        <f t="shared" si="7"/>
        <v>Mexico</v>
      </c>
      <c r="L21" s="26" t="str">
        <f t="shared" si="8"/>
        <v>Mexique</v>
      </c>
      <c r="N21" s="28"/>
      <c r="O21" s="28" t="s">
        <v>40</v>
      </c>
      <c r="P21" s="28"/>
      <c r="Q21" s="25"/>
      <c r="R21" s="26"/>
      <c r="S21" s="27"/>
      <c r="T21" s="27"/>
      <c r="U21" s="20">
        <v>11</v>
      </c>
      <c r="V21" s="20">
        <v>3</v>
      </c>
      <c r="W21" s="20">
        <v>-8</v>
      </c>
      <c r="X21" s="26" t="str">
        <f t="shared" si="3"/>
        <v>OECD average </v>
      </c>
      <c r="Y21" s="26"/>
    </row>
    <row r="22" spans="1:25" ht="12.75">
      <c r="A22" s="28">
        <v>1</v>
      </c>
      <c r="B22" s="28" t="s">
        <v>44</v>
      </c>
      <c r="C22" s="28" t="s">
        <v>45</v>
      </c>
      <c r="D22" s="18">
        <v>1</v>
      </c>
      <c r="E22" s="29"/>
      <c r="F22" s="18">
        <v>2887.203893194906</v>
      </c>
      <c r="G22" s="18">
        <v>3107.820204631366</v>
      </c>
      <c r="H22" s="20">
        <f t="shared" si="6"/>
        <v>7.641175323864348</v>
      </c>
      <c r="I22" s="20">
        <v>3.6338527819414566</v>
      </c>
      <c r="J22" s="20">
        <v>-4.579690199815715</v>
      </c>
      <c r="K22" s="30" t="str">
        <f t="shared" si="7"/>
        <v>Australia</v>
      </c>
      <c r="L22" s="26" t="str">
        <f t="shared" si="8"/>
        <v>Australie</v>
      </c>
      <c r="N22" s="28">
        <v>25</v>
      </c>
      <c r="O22" s="28" t="s">
        <v>46</v>
      </c>
      <c r="P22" s="28" t="s">
        <v>46</v>
      </c>
      <c r="Q22" s="25">
        <v>1</v>
      </c>
      <c r="R22" s="26"/>
      <c r="S22" s="27">
        <v>4372.00853703419</v>
      </c>
      <c r="T22" s="27">
        <v>4819.390646943338</v>
      </c>
      <c r="U22" s="20">
        <f aca="true" t="shared" si="9" ref="U22:U30">(T22-S22)/S22*100</f>
        <v>10.232873657942006</v>
      </c>
      <c r="V22" s="20">
        <v>10.445828224660403</v>
      </c>
      <c r="W22" s="20">
        <v>-23.361176254452715</v>
      </c>
      <c r="X22" s="26" t="str">
        <f t="shared" si="3"/>
        <v>Portugal</v>
      </c>
      <c r="Y22" s="26" t="str">
        <f aca="true" t="shared" si="10" ref="Y22:Y30">CONCATENATE($P22,$R22)</f>
        <v>Portugal</v>
      </c>
    </row>
    <row r="23" spans="1:25" ht="12.75">
      <c r="A23" s="28">
        <v>25</v>
      </c>
      <c r="B23" s="28" t="s">
        <v>46</v>
      </c>
      <c r="C23" s="28" t="s">
        <v>46</v>
      </c>
      <c r="D23" s="18">
        <v>1</v>
      </c>
      <c r="E23" s="29"/>
      <c r="F23" s="18">
        <v>3306.2320095741707</v>
      </c>
      <c r="G23" s="18">
        <v>3529.664910599516</v>
      </c>
      <c r="H23" s="20">
        <f t="shared" si="6"/>
        <v>6.757931699237366</v>
      </c>
      <c r="I23" s="20">
        <v>10.445828224660403</v>
      </c>
      <c r="J23" s="20">
        <v>7.877968781422979</v>
      </c>
      <c r="K23" s="30" t="str">
        <f t="shared" si="7"/>
        <v>Portugal</v>
      </c>
      <c r="L23" s="26" t="str">
        <f t="shared" si="8"/>
        <v>Portugal</v>
      </c>
      <c r="N23" s="28">
        <v>9</v>
      </c>
      <c r="O23" s="28" t="s">
        <v>32</v>
      </c>
      <c r="P23" s="28" t="s">
        <v>33</v>
      </c>
      <c r="Q23" s="25">
        <v>1</v>
      </c>
      <c r="R23" s="26"/>
      <c r="S23" s="27">
        <v>4064.0390462540868</v>
      </c>
      <c r="T23" s="27">
        <v>4395.935937643186</v>
      </c>
      <c r="U23" s="20">
        <f t="shared" si="9"/>
        <v>8.166675753152902</v>
      </c>
      <c r="V23" s="20">
        <v>0.9016750904860373</v>
      </c>
      <c r="W23" s="20">
        <v>3.9831426949625808</v>
      </c>
      <c r="X23" s="26" t="str">
        <f t="shared" si="3"/>
        <v>Finland</v>
      </c>
      <c r="Y23" s="26" t="str">
        <f t="shared" si="10"/>
        <v>Finlande</v>
      </c>
    </row>
    <row r="24" spans="1:25" ht="12.75">
      <c r="A24" s="28">
        <v>3</v>
      </c>
      <c r="B24" s="28" t="s">
        <v>36</v>
      </c>
      <c r="C24" s="28" t="s">
        <v>37</v>
      </c>
      <c r="D24" s="18">
        <v>1</v>
      </c>
      <c r="E24" s="29"/>
      <c r="F24" s="18">
        <v>3489.88998266096</v>
      </c>
      <c r="G24" s="18">
        <v>3659.96579238349</v>
      </c>
      <c r="H24" s="20">
        <f t="shared" si="6"/>
        <v>4.873385996909032</v>
      </c>
      <c r="I24" s="20">
        <v>1.7848370558871665</v>
      </c>
      <c r="J24" s="20">
        <v>-2.9131319318195636</v>
      </c>
      <c r="K24" s="30" t="str">
        <f t="shared" si="7"/>
        <v>Belgium (Fl.)</v>
      </c>
      <c r="L24" s="26" t="str">
        <f t="shared" si="8"/>
        <v>Belgique (Fl.)</v>
      </c>
      <c r="N24" s="28">
        <v>1</v>
      </c>
      <c r="O24" s="28" t="s">
        <v>44</v>
      </c>
      <c r="P24" s="28" t="s">
        <v>45</v>
      </c>
      <c r="Q24" s="25">
        <v>1</v>
      </c>
      <c r="R24" s="26"/>
      <c r="S24" s="27">
        <v>3866.0461782369875</v>
      </c>
      <c r="T24" s="27">
        <v>4105.400623827049</v>
      </c>
      <c r="U24" s="20">
        <f t="shared" si="9"/>
        <v>6.191194687157424</v>
      </c>
      <c r="V24" s="20">
        <v>4.719310883373112</v>
      </c>
      <c r="W24" s="20">
        <v>-1.923386096236996</v>
      </c>
      <c r="X24" s="26" t="str">
        <f t="shared" si="3"/>
        <v>Australia</v>
      </c>
      <c r="Y24" s="26" t="str">
        <f t="shared" si="10"/>
        <v>Australie</v>
      </c>
    </row>
    <row r="25" spans="1:25" ht="12.75">
      <c r="A25" s="28">
        <v>7</v>
      </c>
      <c r="B25" s="28" t="s">
        <v>20</v>
      </c>
      <c r="C25" s="28" t="s">
        <v>21</v>
      </c>
      <c r="D25" s="18" t="s">
        <v>86</v>
      </c>
      <c r="E25" s="29"/>
      <c r="F25" s="18">
        <v>1030.890432065241</v>
      </c>
      <c r="G25" s="18">
        <v>1078.91087998667</v>
      </c>
      <c r="H25" s="20">
        <f t="shared" si="6"/>
        <v>4.658152450326549</v>
      </c>
      <c r="I25" s="20">
        <v>11.721380825498713</v>
      </c>
      <c r="J25" s="20">
        <v>-20.37000568828202</v>
      </c>
      <c r="K25" s="30" t="str">
        <f t="shared" si="7"/>
        <v>Czech Republic</v>
      </c>
      <c r="L25" s="26" t="str">
        <f t="shared" si="8"/>
        <v>Rép. tchèque</v>
      </c>
      <c r="N25" s="28">
        <v>18</v>
      </c>
      <c r="O25" s="28" t="s">
        <v>18</v>
      </c>
      <c r="P25" s="28" t="s">
        <v>19</v>
      </c>
      <c r="Q25" s="25">
        <v>1</v>
      </c>
      <c r="R25" s="26"/>
      <c r="S25" s="27">
        <v>2439.4932767704977</v>
      </c>
      <c r="T25" s="27">
        <v>2563.277301058698</v>
      </c>
      <c r="U25" s="20">
        <f t="shared" si="9"/>
        <v>5.074169519830392</v>
      </c>
      <c r="V25" s="20">
        <v>-5.114376205052778</v>
      </c>
      <c r="W25" s="20">
        <v>-11.423281954071257</v>
      </c>
      <c r="X25" s="26" t="str">
        <f t="shared" si="3"/>
        <v>Korea</v>
      </c>
      <c r="Y25" s="26" t="str">
        <f t="shared" si="10"/>
        <v>Corée</v>
      </c>
    </row>
    <row r="26" spans="1:25" ht="12.75">
      <c r="A26" s="23"/>
      <c r="B26" s="24" t="s">
        <v>16</v>
      </c>
      <c r="C26" s="24" t="s">
        <v>17</v>
      </c>
      <c r="D26" s="18">
        <v>1</v>
      </c>
      <c r="E26" s="29"/>
      <c r="F26" s="18">
        <v>1997.1774464013868</v>
      </c>
      <c r="G26" s="18">
        <v>2015.5200815706194</v>
      </c>
      <c r="H26" s="20">
        <f t="shared" si="6"/>
        <v>0.9184279144691563</v>
      </c>
      <c r="I26" s="20">
        <v>7.3840492126657296</v>
      </c>
      <c r="J26" s="20">
        <v>-2.0266652292392706</v>
      </c>
      <c r="K26" s="30" t="str">
        <f t="shared" si="7"/>
        <v>Slovenia</v>
      </c>
      <c r="L26" s="26" t="str">
        <f t="shared" si="8"/>
        <v>Slovénie</v>
      </c>
      <c r="N26" s="31">
        <v>17</v>
      </c>
      <c r="O26" s="28" t="s">
        <v>47</v>
      </c>
      <c r="P26" s="28" t="s">
        <v>48</v>
      </c>
      <c r="Q26" s="25">
        <v>1</v>
      </c>
      <c r="R26" s="26"/>
      <c r="S26" s="27">
        <v>3270.0529380156495</v>
      </c>
      <c r="T26" s="27">
        <v>3220.482570956938</v>
      </c>
      <c r="U26" s="20">
        <f t="shared" si="9"/>
        <v>-1.5158888249922913</v>
      </c>
      <c r="V26" s="20">
        <v>-7.239701248367098</v>
      </c>
      <c r="W26" s="20">
        <v>-21.322930669940405</v>
      </c>
      <c r="X26" s="26" t="str">
        <f t="shared" si="3"/>
        <v>Japan</v>
      </c>
      <c r="Y26" s="26" t="str">
        <f t="shared" si="10"/>
        <v>Japon</v>
      </c>
    </row>
    <row r="27" spans="1:25" ht="12.75">
      <c r="A27" s="31">
        <v>10</v>
      </c>
      <c r="B27" s="28" t="s">
        <v>49</v>
      </c>
      <c r="C27" s="28" t="s">
        <v>49</v>
      </c>
      <c r="D27" s="18">
        <v>1</v>
      </c>
      <c r="E27" s="29"/>
      <c r="F27" s="18">
        <v>1790.0710261440636</v>
      </c>
      <c r="G27" s="18">
        <v>1801.5324023007165</v>
      </c>
      <c r="H27" s="20">
        <f t="shared" si="6"/>
        <v>0.6402749382152465</v>
      </c>
      <c r="I27" s="20">
        <v>-4.296246336497688</v>
      </c>
      <c r="J27" s="20">
        <v>-8.140743940547438</v>
      </c>
      <c r="K27" s="30" t="str">
        <f t="shared" si="7"/>
        <v>France</v>
      </c>
      <c r="L27" s="26" t="str">
        <f t="shared" si="8"/>
        <v>France</v>
      </c>
      <c r="N27" s="28">
        <v>32</v>
      </c>
      <c r="O27" s="28" t="s">
        <v>50</v>
      </c>
      <c r="P27" s="28" t="s">
        <v>51</v>
      </c>
      <c r="Q27" s="25">
        <v>1</v>
      </c>
      <c r="R27" s="26"/>
      <c r="S27" s="27">
        <v>3106.9092016961545</v>
      </c>
      <c r="T27" s="27">
        <v>3024.342117010886</v>
      </c>
      <c r="U27" s="20">
        <f t="shared" si="9"/>
        <v>-2.657531306038578</v>
      </c>
      <c r="V27" s="20">
        <v>-1.9749785773766462</v>
      </c>
      <c r="W27" s="20">
        <v>1.8555498912692627</v>
      </c>
      <c r="X27" s="26" t="str">
        <f t="shared" si="3"/>
        <v>United States</v>
      </c>
      <c r="Y27" s="26" t="str">
        <f t="shared" si="10"/>
        <v>États-Unis</v>
      </c>
    </row>
    <row r="28" spans="1:25" ht="12.75">
      <c r="A28" s="28">
        <v>17</v>
      </c>
      <c r="B28" s="28" t="s">
        <v>47</v>
      </c>
      <c r="C28" s="28" t="s">
        <v>48</v>
      </c>
      <c r="D28" s="18">
        <v>1</v>
      </c>
      <c r="E28" s="29"/>
      <c r="F28" s="18">
        <v>2545.5779723987134</v>
      </c>
      <c r="G28" s="18">
        <v>2525.159295571561</v>
      </c>
      <c r="H28" s="20">
        <f t="shared" si="6"/>
        <v>-0.8021234096361944</v>
      </c>
      <c r="I28" s="20">
        <v>-7.239701248367098</v>
      </c>
      <c r="J28" s="20">
        <v>-28.05049544370604</v>
      </c>
      <c r="K28" s="30" t="str">
        <f t="shared" si="7"/>
        <v>Japan</v>
      </c>
      <c r="L28" s="26" t="str">
        <f t="shared" si="8"/>
        <v>Japon</v>
      </c>
      <c r="N28" s="28">
        <v>10</v>
      </c>
      <c r="O28" s="28" t="s">
        <v>49</v>
      </c>
      <c r="P28" s="28" t="s">
        <v>49</v>
      </c>
      <c r="Q28" s="25">
        <v>1</v>
      </c>
      <c r="R28" s="26"/>
      <c r="S28" s="27">
        <v>2640.0750633623466</v>
      </c>
      <c r="T28" s="27">
        <v>2446.307387390827</v>
      </c>
      <c r="U28" s="20">
        <f t="shared" si="9"/>
        <v>-7.339476011895697</v>
      </c>
      <c r="V28" s="20">
        <v>-3.348355702125062</v>
      </c>
      <c r="W28" s="20">
        <v>7.046965622164407</v>
      </c>
      <c r="X28" s="26" t="str">
        <f t="shared" si="3"/>
        <v>France</v>
      </c>
      <c r="Y28" s="26" t="str">
        <f t="shared" si="10"/>
        <v>France</v>
      </c>
    </row>
    <row r="29" spans="1:25" ht="12.75">
      <c r="A29" s="31">
        <v>32</v>
      </c>
      <c r="B29" s="28" t="s">
        <v>50</v>
      </c>
      <c r="C29" s="28" t="s">
        <v>51</v>
      </c>
      <c r="D29" s="18">
        <v>1</v>
      </c>
      <c r="E29" s="29"/>
      <c r="F29" s="18">
        <v>3117.87205643542</v>
      </c>
      <c r="G29" s="18">
        <v>3017.570979164794</v>
      </c>
      <c r="H29" s="25">
        <f t="shared" si="6"/>
        <v>-3.216972199471752</v>
      </c>
      <c r="I29" s="25">
        <v>-0.7298723454433542</v>
      </c>
      <c r="J29" s="25">
        <v>0.9876290731843937</v>
      </c>
      <c r="K29" s="30" t="str">
        <f t="shared" si="7"/>
        <v>United States</v>
      </c>
      <c r="L29" s="26" t="str">
        <f t="shared" si="8"/>
        <v>États-Unis</v>
      </c>
      <c r="N29" s="28">
        <v>16</v>
      </c>
      <c r="O29" s="28" t="s">
        <v>52</v>
      </c>
      <c r="P29" s="28" t="s">
        <v>53</v>
      </c>
      <c r="Q29" s="25">
        <v>1</v>
      </c>
      <c r="R29" s="26"/>
      <c r="S29" s="27">
        <v>3608.5025596498404</v>
      </c>
      <c r="T29" s="27">
        <v>3135.076930023076</v>
      </c>
      <c r="U29" s="20">
        <f t="shared" si="9"/>
        <v>-13.11972547617382</v>
      </c>
      <c r="V29" s="20">
        <v>-1.8430234814332636</v>
      </c>
      <c r="W29" s="20">
        <v>-0.7594930923393264</v>
      </c>
      <c r="X29" s="26" t="str">
        <f t="shared" si="3"/>
        <v>Italy</v>
      </c>
      <c r="Y29" s="26" t="str">
        <f t="shared" si="10"/>
        <v>Italie</v>
      </c>
    </row>
    <row r="30" spans="1:25" ht="12.75">
      <c r="A30" s="28">
        <v>16</v>
      </c>
      <c r="B30" s="28" t="s">
        <v>52</v>
      </c>
      <c r="C30" s="28" t="s">
        <v>53</v>
      </c>
      <c r="D30" s="18">
        <v>1</v>
      </c>
      <c r="E30" s="29"/>
      <c r="F30" s="18">
        <v>3168.6081041883353</v>
      </c>
      <c r="G30" s="18">
        <v>2812.6589436685395</v>
      </c>
      <c r="H30" s="20">
        <f t="shared" si="6"/>
        <v>-11.233612640493298</v>
      </c>
      <c r="I30" s="20">
        <v>-1.8701106890471237</v>
      </c>
      <c r="J30" s="20">
        <v>-7.592217783168763</v>
      </c>
      <c r="K30" s="30" t="str">
        <f t="shared" si="7"/>
        <v>Italy</v>
      </c>
      <c r="L30" s="26" t="str">
        <f t="shared" si="8"/>
        <v>Italie</v>
      </c>
      <c r="N30" s="31">
        <v>13</v>
      </c>
      <c r="O30" s="28" t="s">
        <v>54</v>
      </c>
      <c r="P30" s="28" t="s">
        <v>55</v>
      </c>
      <c r="Q30" s="25">
        <v>1</v>
      </c>
      <c r="R30" s="26"/>
      <c r="S30" s="27">
        <v>1682.2643256782435</v>
      </c>
      <c r="T30" s="27">
        <v>1253.5705285586553</v>
      </c>
      <c r="U30" s="20">
        <f t="shared" si="9"/>
        <v>-25.483141416956013</v>
      </c>
      <c r="V30" s="20">
        <v>-24.90919849492687</v>
      </c>
      <c r="W30" s="20">
        <v>-13.626394381942617</v>
      </c>
      <c r="X30" s="26" t="str">
        <f t="shared" si="3"/>
        <v>Hungary</v>
      </c>
      <c r="Y30" s="26" t="str">
        <f t="shared" si="10"/>
        <v>Hongrie</v>
      </c>
    </row>
    <row r="31" spans="1:12" ht="12.75">
      <c r="A31" s="31">
        <v>13</v>
      </c>
      <c r="B31" s="28" t="s">
        <v>54</v>
      </c>
      <c r="C31" s="28" t="s">
        <v>55</v>
      </c>
      <c r="D31" s="18">
        <v>1</v>
      </c>
      <c r="E31" s="29"/>
      <c r="F31" s="18">
        <v>1646.288230836256</v>
      </c>
      <c r="G31" s="18">
        <v>1220.456308013631</v>
      </c>
      <c r="H31" s="20">
        <f t="shared" si="6"/>
        <v>-25.866182776895474</v>
      </c>
      <c r="I31" s="20">
        <v>-24.90919849492687</v>
      </c>
      <c r="J31" s="20">
        <v>-10.792140746509745</v>
      </c>
      <c r="K31" s="30" t="str">
        <f t="shared" si="7"/>
        <v>Hungary</v>
      </c>
      <c r="L31" s="26" t="str">
        <f t="shared" si="8"/>
        <v>Hongrie</v>
      </c>
    </row>
    <row r="32" spans="14:25" ht="12.75">
      <c r="N32" s="28">
        <v>19</v>
      </c>
      <c r="O32" s="28" t="s">
        <v>56</v>
      </c>
      <c r="P32" s="28" t="s">
        <v>56</v>
      </c>
      <c r="Q32" s="25">
        <v>0</v>
      </c>
      <c r="R32" s="26"/>
      <c r="S32" s="27">
        <v>10332.03979844808</v>
      </c>
      <c r="T32" s="27">
        <v>10408.978935774518</v>
      </c>
      <c r="U32" s="20">
        <f aca="true" t="shared" si="11" ref="U32:U48">(T32-S32)/S32*100</f>
        <v>0.7446655145288316</v>
      </c>
      <c r="V32" s="20">
        <v>7.554028221414228</v>
      </c>
      <c r="W32" s="20">
        <v>6.733037712343545</v>
      </c>
      <c r="X32" s="26" t="str">
        <f aca="true" t="shared" si="12" ref="X32:X48">CONCATENATE($O32,$R32)</f>
        <v>Luxembourg</v>
      </c>
      <c r="Y32" s="26" t="str">
        <f aca="true" t="shared" si="13" ref="Y32:Y48">CONCATENATE($P32,$R32)</f>
        <v>Luxembourg</v>
      </c>
    </row>
    <row r="33" spans="1:25" ht="409.5">
      <c r="A33" s="28">
        <v>19</v>
      </c>
      <c r="B33" s="28" t="s">
        <v>56</v>
      </c>
      <c r="C33" s="28" t="s">
        <v>56</v>
      </c>
      <c r="D33" s="18">
        <v>0</v>
      </c>
      <c r="E33" s="29"/>
      <c r="F33" s="18" t="s">
        <v>87</v>
      </c>
      <c r="G33" s="18">
        <v>9425.163596843657</v>
      </c>
      <c r="H33" s="25" t="e">
        <f aca="true" t="shared" si="14" ref="H33:H48">(G33-F33)/F33*100</f>
        <v>#VALUE!</v>
      </c>
      <c r="I33" s="25">
        <v>31.343435778306343</v>
      </c>
      <c r="J33" s="25" t="s">
        <v>87</v>
      </c>
      <c r="K33" s="30" t="str">
        <f aca="true" t="shared" si="15" ref="K33:K48">CONCATENATE($B33,$E33)</f>
        <v>Luxembourg</v>
      </c>
      <c r="L33" s="26" t="str">
        <f aca="true" t="shared" si="16" ref="L33:L48">CONCATENATE($C33,$E33)</f>
        <v>Luxembourg</v>
      </c>
      <c r="N33" s="28">
        <v>30</v>
      </c>
      <c r="O33" s="28" t="s">
        <v>22</v>
      </c>
      <c r="P33" s="28" t="s">
        <v>23</v>
      </c>
      <c r="Q33" s="25">
        <v>0</v>
      </c>
      <c r="R33" s="26"/>
      <c r="S33" s="27" t="s">
        <v>88</v>
      </c>
      <c r="T33" s="27" t="s">
        <v>88</v>
      </c>
      <c r="U33" s="20" t="e">
        <f t="shared" si="11"/>
        <v>#VALUE!</v>
      </c>
      <c r="V33" s="20" t="s">
        <v>88</v>
      </c>
      <c r="W33" s="20" t="s">
        <v>88</v>
      </c>
      <c r="X33" s="26" t="str">
        <f t="shared" si="12"/>
        <v>Turkey</v>
      </c>
      <c r="Y33" s="26" t="str">
        <f t="shared" si="13"/>
        <v>Turquie</v>
      </c>
    </row>
    <row r="34" spans="1:25" ht="409.5">
      <c r="A34" s="28">
        <v>11</v>
      </c>
      <c r="B34" s="28" t="s">
        <v>57</v>
      </c>
      <c r="C34" s="28" t="s">
        <v>58</v>
      </c>
      <c r="D34" s="18">
        <v>0</v>
      </c>
      <c r="E34" s="29"/>
      <c r="F34" s="18" t="s">
        <v>87</v>
      </c>
      <c r="G34" s="18">
        <v>3596.688320871749</v>
      </c>
      <c r="H34" s="25" t="e">
        <f t="shared" si="14"/>
        <v>#VALUE!</v>
      </c>
      <c r="I34" s="25" t="s">
        <v>87</v>
      </c>
      <c r="J34" s="25">
        <v>-21.46218477375693</v>
      </c>
      <c r="K34" s="30" t="str">
        <f t="shared" si="15"/>
        <v>Germany</v>
      </c>
      <c r="L34" s="26" t="str">
        <f t="shared" si="16"/>
        <v>Allemagne</v>
      </c>
      <c r="N34" s="31">
        <v>11</v>
      </c>
      <c r="O34" s="28" t="s">
        <v>57</v>
      </c>
      <c r="P34" s="28" t="s">
        <v>58</v>
      </c>
      <c r="Q34" s="25">
        <v>0</v>
      </c>
      <c r="R34" s="26"/>
      <c r="S34" s="27" t="s">
        <v>87</v>
      </c>
      <c r="T34" s="27">
        <v>4554.952494818065</v>
      </c>
      <c r="U34" s="20" t="e">
        <f t="shared" si="11"/>
        <v>#VALUE!</v>
      </c>
      <c r="V34" s="20" t="s">
        <v>87</v>
      </c>
      <c r="W34" s="20">
        <v>-6.792365636899177</v>
      </c>
      <c r="X34" s="26" t="str">
        <f t="shared" si="12"/>
        <v>Germany</v>
      </c>
      <c r="Y34" s="26" t="str">
        <f t="shared" si="13"/>
        <v>Allemagne</v>
      </c>
    </row>
    <row r="35" spans="1:25" ht="409.5">
      <c r="A35" s="28"/>
      <c r="B35" s="28" t="s">
        <v>59</v>
      </c>
      <c r="C35" s="28" t="s">
        <v>59</v>
      </c>
      <c r="D35" s="18">
        <v>0</v>
      </c>
      <c r="E35" s="29"/>
      <c r="F35" s="18" t="s">
        <v>87</v>
      </c>
      <c r="G35" s="18">
        <v>3491.994770345056</v>
      </c>
      <c r="H35" s="25" t="e">
        <f>(G35-F35)/F35*100</f>
        <v>#VALUE!</v>
      </c>
      <c r="I35" s="25" t="s">
        <v>87</v>
      </c>
      <c r="J35" s="25" t="s">
        <v>87</v>
      </c>
      <c r="K35" s="30" t="str">
        <f t="shared" si="15"/>
        <v>Canada</v>
      </c>
      <c r="L35" s="26" t="str">
        <f t="shared" si="16"/>
        <v>Canada</v>
      </c>
      <c r="N35" s="28">
        <v>21</v>
      </c>
      <c r="O35" s="28" t="s">
        <v>60</v>
      </c>
      <c r="P35" s="28" t="s">
        <v>61</v>
      </c>
      <c r="Q35" s="25">
        <v>0</v>
      </c>
      <c r="R35" s="26"/>
      <c r="S35" s="27" t="s">
        <v>87</v>
      </c>
      <c r="T35" s="27">
        <v>4171.524301727961</v>
      </c>
      <c r="U35" s="20" t="e">
        <f t="shared" si="11"/>
        <v>#VALUE!</v>
      </c>
      <c r="V35" s="20" t="s">
        <v>87</v>
      </c>
      <c r="W35" s="20">
        <v>-11.892398223057242</v>
      </c>
      <c r="X35" s="26" t="str">
        <f t="shared" si="12"/>
        <v>Netherlands</v>
      </c>
      <c r="Y35" s="26" t="str">
        <f t="shared" si="13"/>
        <v>Pays-Bas</v>
      </c>
    </row>
    <row r="36" spans="1:25" ht="409.5">
      <c r="A36" s="31">
        <v>21</v>
      </c>
      <c r="B36" s="28" t="s">
        <v>60</v>
      </c>
      <c r="C36" s="28" t="s">
        <v>61</v>
      </c>
      <c r="D36" s="18">
        <v>0</v>
      </c>
      <c r="E36" s="29"/>
      <c r="F36" s="18" t="s">
        <v>87</v>
      </c>
      <c r="G36" s="18">
        <v>3310.633815470175</v>
      </c>
      <c r="H36" s="25" t="e">
        <f t="shared" si="14"/>
        <v>#VALUE!</v>
      </c>
      <c r="I36" s="25" t="s">
        <v>87</v>
      </c>
      <c r="J36" s="25">
        <v>-6.711046521807148</v>
      </c>
      <c r="K36" s="30" t="str">
        <f t="shared" si="15"/>
        <v>Netherlands</v>
      </c>
      <c r="L36" s="26" t="str">
        <f t="shared" si="16"/>
        <v>Pays-Bas</v>
      </c>
      <c r="N36" s="28"/>
      <c r="O36" s="28" t="s">
        <v>59</v>
      </c>
      <c r="P36" s="28" t="s">
        <v>59</v>
      </c>
      <c r="Q36" s="25">
        <v>0</v>
      </c>
      <c r="R36" s="32"/>
      <c r="S36" s="27" t="s">
        <v>87</v>
      </c>
      <c r="T36" s="27">
        <v>3491.994770345056</v>
      </c>
      <c r="U36" s="20" t="e">
        <f>(T36-S36)/S36*100</f>
        <v>#VALUE!</v>
      </c>
      <c r="V36" s="20" t="s">
        <v>87</v>
      </c>
      <c r="W36" s="20" t="s">
        <v>87</v>
      </c>
      <c r="X36" s="26" t="str">
        <f t="shared" si="12"/>
        <v>Canada</v>
      </c>
      <c r="Y36" s="26" t="str">
        <f t="shared" si="13"/>
        <v>Canada</v>
      </c>
    </row>
    <row r="37" spans="1:25" ht="409.5">
      <c r="A37" s="28"/>
      <c r="B37" s="33" t="s">
        <v>62</v>
      </c>
      <c r="C37" s="33" t="s">
        <v>63</v>
      </c>
      <c r="D37" s="18">
        <v>0</v>
      </c>
      <c r="E37" s="29"/>
      <c r="F37" s="18" t="s">
        <v>87</v>
      </c>
      <c r="G37" s="18">
        <v>2148.456946527138</v>
      </c>
      <c r="H37" s="25" t="e">
        <f t="shared" si="14"/>
        <v>#VALUE!</v>
      </c>
      <c r="I37" s="25">
        <v>-1.9337341858359594</v>
      </c>
      <c r="J37" s="25" t="s">
        <v>87</v>
      </c>
      <c r="K37" s="30" t="str">
        <f t="shared" si="15"/>
        <v>England</v>
      </c>
      <c r="L37" s="26" t="str">
        <f t="shared" si="16"/>
        <v>Angleterre</v>
      </c>
      <c r="N37" s="28"/>
      <c r="O37" s="33" t="s">
        <v>62</v>
      </c>
      <c r="P37" s="33" t="s">
        <v>63</v>
      </c>
      <c r="Q37" s="25">
        <v>0</v>
      </c>
      <c r="R37" s="26"/>
      <c r="S37" s="27" t="s">
        <v>87</v>
      </c>
      <c r="T37" s="27">
        <v>3033.185768110545</v>
      </c>
      <c r="U37" s="20" t="e">
        <f t="shared" si="11"/>
        <v>#VALUE!</v>
      </c>
      <c r="V37" s="20">
        <v>-1.9337341858359594</v>
      </c>
      <c r="W37" s="20" t="s">
        <v>87</v>
      </c>
      <c r="X37" s="26" t="str">
        <f t="shared" si="12"/>
        <v>England</v>
      </c>
      <c r="Y37" s="26" t="str">
        <f t="shared" si="13"/>
        <v>Angleterre</v>
      </c>
    </row>
    <row r="38" spans="1:25" ht="409.5">
      <c r="A38" s="28">
        <v>24</v>
      </c>
      <c r="B38" s="28" t="s">
        <v>64</v>
      </c>
      <c r="C38" s="28" t="s">
        <v>65</v>
      </c>
      <c r="D38" s="18">
        <v>0</v>
      </c>
      <c r="E38" s="29"/>
      <c r="F38" s="18" t="s">
        <v>87</v>
      </c>
      <c r="G38" s="18">
        <v>1503.3279350237917</v>
      </c>
      <c r="H38" s="25" t="e">
        <f t="shared" si="14"/>
        <v>#VALUE!</v>
      </c>
      <c r="I38" s="25">
        <v>46.94198904966572</v>
      </c>
      <c r="J38" s="25" t="s">
        <v>87</v>
      </c>
      <c r="K38" s="30" t="str">
        <f t="shared" si="15"/>
        <v>Poland</v>
      </c>
      <c r="L38" s="26" t="str">
        <f t="shared" si="16"/>
        <v>Pologne</v>
      </c>
      <c r="N38" s="28">
        <v>24</v>
      </c>
      <c r="O38" s="28" t="s">
        <v>64</v>
      </c>
      <c r="P38" s="28" t="s">
        <v>65</v>
      </c>
      <c r="Q38" s="25">
        <v>0</v>
      </c>
      <c r="R38" s="26"/>
      <c r="S38" s="27" t="s">
        <v>87</v>
      </c>
      <c r="T38" s="27">
        <v>1880.8431302054219</v>
      </c>
      <c r="U38" s="20" t="e">
        <f t="shared" si="11"/>
        <v>#VALUE!</v>
      </c>
      <c r="V38" s="20">
        <v>67.41638745003391</v>
      </c>
      <c r="W38" s="20" t="s">
        <v>87</v>
      </c>
      <c r="X38" s="26" t="str">
        <f t="shared" si="12"/>
        <v>Poland</v>
      </c>
      <c r="Y38" s="26" t="str">
        <f t="shared" si="13"/>
        <v>Pologne</v>
      </c>
    </row>
    <row r="39" spans="1:25" ht="12.75">
      <c r="A39" s="28">
        <v>6</v>
      </c>
      <c r="B39" s="24" t="s">
        <v>66</v>
      </c>
      <c r="C39" s="24" t="s">
        <v>67</v>
      </c>
      <c r="D39" s="18">
        <v>0</v>
      </c>
      <c r="E39" s="29"/>
      <c r="F39" s="18" t="s">
        <v>87</v>
      </c>
      <c r="G39" s="18">
        <v>1022.7588324463842</v>
      </c>
      <c r="H39" s="25" t="e">
        <f t="shared" si="14"/>
        <v>#VALUE!</v>
      </c>
      <c r="I39" s="25" t="s">
        <v>87</v>
      </c>
      <c r="J39" s="25" t="s">
        <v>87</v>
      </c>
      <c r="K39" s="30" t="str">
        <f t="shared" si="15"/>
        <v>Chile</v>
      </c>
      <c r="L39" s="26" t="str">
        <f t="shared" si="16"/>
        <v>Chili</v>
      </c>
      <c r="N39" s="28">
        <v>6</v>
      </c>
      <c r="O39" s="24" t="s">
        <v>66</v>
      </c>
      <c r="P39" s="24" t="s">
        <v>67</v>
      </c>
      <c r="Q39" s="25">
        <v>0</v>
      </c>
      <c r="R39" s="26"/>
      <c r="S39" s="27" t="s">
        <v>87</v>
      </c>
      <c r="T39" s="27">
        <v>1001.3519785406869</v>
      </c>
      <c r="U39" s="20" t="e">
        <f t="shared" si="11"/>
        <v>#VALUE!</v>
      </c>
      <c r="V39" s="20" t="s">
        <v>87</v>
      </c>
      <c r="W39" s="20" t="s">
        <v>87</v>
      </c>
      <c r="X39" s="26" t="str">
        <f t="shared" si="12"/>
        <v>Chile</v>
      </c>
      <c r="Y39" s="26" t="str">
        <f t="shared" si="13"/>
        <v>Chili</v>
      </c>
    </row>
    <row r="40" spans="1:25" ht="12.75">
      <c r="A40" s="28">
        <v>26</v>
      </c>
      <c r="B40" s="28" t="s">
        <v>68</v>
      </c>
      <c r="C40" s="28" t="s">
        <v>69</v>
      </c>
      <c r="D40" s="18">
        <v>0</v>
      </c>
      <c r="E40" s="29"/>
      <c r="F40" s="18" t="s">
        <v>87</v>
      </c>
      <c r="G40" s="18">
        <v>760.4917805473651</v>
      </c>
      <c r="H40" s="25" t="e">
        <f t="shared" si="14"/>
        <v>#VALUE!</v>
      </c>
      <c r="I40" s="25" t="s">
        <v>87</v>
      </c>
      <c r="J40" s="25" t="s">
        <v>87</v>
      </c>
      <c r="K40" s="30" t="str">
        <f t="shared" si="15"/>
        <v>Slovak Republic</v>
      </c>
      <c r="L40" s="26" t="str">
        <f t="shared" si="16"/>
        <v>Rép. slovaque</v>
      </c>
      <c r="N40" s="28">
        <v>26</v>
      </c>
      <c r="O40" s="28" t="s">
        <v>68</v>
      </c>
      <c r="P40" s="28" t="s">
        <v>69</v>
      </c>
      <c r="Q40" s="25">
        <v>0</v>
      </c>
      <c r="R40" s="26"/>
      <c r="S40" s="27" t="s">
        <v>87</v>
      </c>
      <c r="T40" s="27">
        <v>979.7626611427494</v>
      </c>
      <c r="U40" s="20" t="e">
        <f t="shared" si="11"/>
        <v>#VALUE!</v>
      </c>
      <c r="V40" s="20" t="s">
        <v>87</v>
      </c>
      <c r="W40" s="20" t="s">
        <v>87</v>
      </c>
      <c r="X40" s="26" t="str">
        <f t="shared" si="12"/>
        <v>Slovak Republic</v>
      </c>
      <c r="Y40" s="26" t="str">
        <f t="shared" si="13"/>
        <v>Rép. slovaque</v>
      </c>
    </row>
    <row r="41" spans="1:25" ht="12.75">
      <c r="A41" s="23"/>
      <c r="B41" s="24" t="s">
        <v>70</v>
      </c>
      <c r="C41" s="24" t="s">
        <v>71</v>
      </c>
      <c r="D41" s="18">
        <v>0</v>
      </c>
      <c r="E41" s="29"/>
      <c r="F41" s="18" t="s">
        <v>87</v>
      </c>
      <c r="G41" s="18">
        <v>753.379365943389</v>
      </c>
      <c r="H41" s="25" t="e">
        <f t="shared" si="14"/>
        <v>#VALUE!</v>
      </c>
      <c r="I41" s="25">
        <v>36.12596177443672</v>
      </c>
      <c r="J41" s="25" t="s">
        <v>87</v>
      </c>
      <c r="K41" s="30" t="str">
        <f t="shared" si="15"/>
        <v>Estonia</v>
      </c>
      <c r="L41" s="26" t="str">
        <f t="shared" si="16"/>
        <v>Estonie</v>
      </c>
      <c r="O41" s="24" t="s">
        <v>70</v>
      </c>
      <c r="P41" s="24" t="s">
        <v>71</v>
      </c>
      <c r="Q41" s="25">
        <v>0</v>
      </c>
      <c r="R41" s="26"/>
      <c r="S41" s="27" t="s">
        <v>87</v>
      </c>
      <c r="T41" s="27">
        <v>834.9597924047785</v>
      </c>
      <c r="U41" s="20" t="e">
        <f t="shared" si="11"/>
        <v>#VALUE!</v>
      </c>
      <c r="V41" s="20">
        <v>36.12596177443672</v>
      </c>
      <c r="W41" s="20" t="s">
        <v>87</v>
      </c>
      <c r="X41" s="26" t="str">
        <f t="shared" si="12"/>
        <v>Estonia</v>
      </c>
      <c r="Y41" s="26" t="str">
        <f t="shared" si="13"/>
        <v>Estonie</v>
      </c>
    </row>
    <row r="42" spans="1:25" ht="12.75">
      <c r="A42" s="28">
        <v>14</v>
      </c>
      <c r="B42" s="28" t="s">
        <v>72</v>
      </c>
      <c r="C42" s="28" t="s">
        <v>73</v>
      </c>
      <c r="D42" s="18">
        <v>0</v>
      </c>
      <c r="E42" s="29"/>
      <c r="F42" s="18" t="s">
        <v>87</v>
      </c>
      <c r="G42" s="18" t="s">
        <v>87</v>
      </c>
      <c r="H42" s="25" t="e">
        <f t="shared" si="14"/>
        <v>#VALUE!</v>
      </c>
      <c r="I42" s="25">
        <v>-0.6806995063691232</v>
      </c>
      <c r="J42" s="25" t="s">
        <v>87</v>
      </c>
      <c r="K42" s="30" t="str">
        <f t="shared" si="15"/>
        <v>Iceland</v>
      </c>
      <c r="L42" s="26" t="str">
        <f t="shared" si="16"/>
        <v>Islande</v>
      </c>
      <c r="N42" s="28">
        <v>14</v>
      </c>
      <c r="O42" s="28" t="s">
        <v>72</v>
      </c>
      <c r="P42" s="28" t="s">
        <v>73</v>
      </c>
      <c r="Q42" s="25">
        <v>0</v>
      </c>
      <c r="R42" s="26"/>
      <c r="S42" s="27">
        <v>2401.2365585442094</v>
      </c>
      <c r="T42" s="27" t="s">
        <v>87</v>
      </c>
      <c r="U42" s="20" t="e">
        <f t="shared" si="11"/>
        <v>#VALUE!</v>
      </c>
      <c r="V42" s="20">
        <v>-0.6806995063691232</v>
      </c>
      <c r="W42" s="20" t="s">
        <v>87</v>
      </c>
      <c r="X42" s="26" t="str">
        <f t="shared" si="12"/>
        <v>Iceland</v>
      </c>
      <c r="Y42" s="26" t="str">
        <f t="shared" si="13"/>
        <v>Islande</v>
      </c>
    </row>
    <row r="43" spans="1:25" ht="12.75">
      <c r="A43" s="28">
        <v>12</v>
      </c>
      <c r="B43" s="28" t="s">
        <v>74</v>
      </c>
      <c r="C43" s="28" t="s">
        <v>75</v>
      </c>
      <c r="D43" s="18">
        <v>0</v>
      </c>
      <c r="E43" s="29"/>
      <c r="F43" s="18" t="s">
        <v>87</v>
      </c>
      <c r="G43" s="18" t="s">
        <v>87</v>
      </c>
      <c r="H43" s="25" t="e">
        <f t="shared" si="14"/>
        <v>#VALUE!</v>
      </c>
      <c r="I43" s="25">
        <v>-14.90809687123658</v>
      </c>
      <c r="J43" s="25" t="s">
        <v>87</v>
      </c>
      <c r="K43" s="30" t="str">
        <f t="shared" si="15"/>
        <v>Greece</v>
      </c>
      <c r="L43" s="26" t="str">
        <f t="shared" si="16"/>
        <v>Grèce</v>
      </c>
      <c r="N43" s="28">
        <v>12</v>
      </c>
      <c r="O43" s="28" t="s">
        <v>74</v>
      </c>
      <c r="P43" s="28" t="s">
        <v>75</v>
      </c>
      <c r="Q43" s="25">
        <v>0</v>
      </c>
      <c r="R43" s="26"/>
      <c r="S43" s="27">
        <v>4205.327656855657</v>
      </c>
      <c r="T43" s="27" t="s">
        <v>87</v>
      </c>
      <c r="U43" s="20" t="e">
        <f t="shared" si="11"/>
        <v>#VALUE!</v>
      </c>
      <c r="V43" s="20">
        <v>-14.90809687123658</v>
      </c>
      <c r="W43" s="20" t="s">
        <v>87</v>
      </c>
      <c r="X43" s="26" t="str">
        <f t="shared" si="12"/>
        <v>Greece</v>
      </c>
      <c r="Y43" s="26" t="str">
        <f t="shared" si="13"/>
        <v>Grèce</v>
      </c>
    </row>
    <row r="44" spans="1:25" ht="12.75">
      <c r="A44" s="28"/>
      <c r="B44" s="33" t="s">
        <v>76</v>
      </c>
      <c r="C44" s="33" t="s">
        <v>77</v>
      </c>
      <c r="D44" s="18">
        <v>0</v>
      </c>
      <c r="E44" s="29"/>
      <c r="F44" s="18" t="s">
        <v>87</v>
      </c>
      <c r="G44" s="18" t="s">
        <v>87</v>
      </c>
      <c r="H44" s="25" t="e">
        <f t="shared" si="14"/>
        <v>#VALUE!</v>
      </c>
      <c r="I44" s="25">
        <v>-3.3399532144696877</v>
      </c>
      <c r="J44" s="25" t="s">
        <v>87</v>
      </c>
      <c r="K44" s="30" t="str">
        <f t="shared" si="15"/>
        <v>Scotland</v>
      </c>
      <c r="L44" s="26" t="str">
        <f t="shared" si="16"/>
        <v>Ecosse</v>
      </c>
      <c r="N44" s="28"/>
      <c r="O44" s="33" t="s">
        <v>76</v>
      </c>
      <c r="P44" s="33" t="s">
        <v>77</v>
      </c>
      <c r="Q44" s="25">
        <v>0</v>
      </c>
      <c r="R44" s="26"/>
      <c r="S44" s="27" t="s">
        <v>87</v>
      </c>
      <c r="T44" s="27" t="s">
        <v>87</v>
      </c>
      <c r="U44" s="20" t="e">
        <f t="shared" si="11"/>
        <v>#VALUE!</v>
      </c>
      <c r="V44" s="20">
        <v>-3.3399532144696877</v>
      </c>
      <c r="W44" s="20" t="s">
        <v>87</v>
      </c>
      <c r="X44" s="26" t="str">
        <f t="shared" si="12"/>
        <v>Scotland</v>
      </c>
      <c r="Y44" s="26" t="str">
        <f t="shared" si="13"/>
        <v>Ecosse</v>
      </c>
    </row>
    <row r="45" spans="1:25" ht="12.75">
      <c r="A45" s="28">
        <v>29</v>
      </c>
      <c r="B45" s="28" t="s">
        <v>78</v>
      </c>
      <c r="C45" s="28" t="s">
        <v>79</v>
      </c>
      <c r="D45" s="18">
        <v>0</v>
      </c>
      <c r="E45" s="29"/>
      <c r="F45" s="18" t="s">
        <v>87</v>
      </c>
      <c r="G45" s="18" t="s">
        <v>87</v>
      </c>
      <c r="H45" s="25" t="e">
        <f t="shared" si="14"/>
        <v>#VALUE!</v>
      </c>
      <c r="I45" s="25" t="s">
        <v>87</v>
      </c>
      <c r="J45" s="25" t="s">
        <v>87</v>
      </c>
      <c r="K45" s="30" t="str">
        <f t="shared" si="15"/>
        <v>Switzerland</v>
      </c>
      <c r="L45" s="26" t="str">
        <f t="shared" si="16"/>
        <v>Suisse</v>
      </c>
      <c r="N45" s="28">
        <v>29</v>
      </c>
      <c r="O45" s="28" t="s">
        <v>78</v>
      </c>
      <c r="P45" s="28" t="s">
        <v>79</v>
      </c>
      <c r="Q45" s="25">
        <v>0</v>
      </c>
      <c r="R45" s="26"/>
      <c r="S45" s="27" t="s">
        <v>87</v>
      </c>
      <c r="T45" s="27" t="s">
        <v>87</v>
      </c>
      <c r="U45" s="20" t="e">
        <f t="shared" si="11"/>
        <v>#VALUE!</v>
      </c>
      <c r="V45" s="20" t="s">
        <v>87</v>
      </c>
      <c r="W45" s="20" t="s">
        <v>87</v>
      </c>
      <c r="X45" s="26" t="str">
        <f t="shared" si="12"/>
        <v>Switzerland</v>
      </c>
      <c r="Y45" s="26" t="str">
        <f t="shared" si="13"/>
        <v>Suisse</v>
      </c>
    </row>
    <row r="46" spans="1:25" ht="12.75">
      <c r="A46" s="28">
        <v>22</v>
      </c>
      <c r="B46" s="28" t="s">
        <v>80</v>
      </c>
      <c r="C46" s="28" t="s">
        <v>81</v>
      </c>
      <c r="D46" s="18">
        <v>0</v>
      </c>
      <c r="E46" s="29"/>
      <c r="F46" s="18" t="s">
        <v>87</v>
      </c>
      <c r="G46" s="18" t="s">
        <v>87</v>
      </c>
      <c r="H46" s="25" t="e">
        <f t="shared" si="14"/>
        <v>#VALUE!</v>
      </c>
      <c r="I46" s="25">
        <v>5.09861473345785</v>
      </c>
      <c r="J46" s="25" t="s">
        <v>87</v>
      </c>
      <c r="K46" s="30" t="str">
        <f t="shared" si="15"/>
        <v>New Zealand</v>
      </c>
      <c r="L46" s="26" t="str">
        <f t="shared" si="16"/>
        <v>Nouvelle-Zélande</v>
      </c>
      <c r="N46" s="28">
        <v>22</v>
      </c>
      <c r="O46" s="28" t="s">
        <v>80</v>
      </c>
      <c r="P46" s="28" t="s">
        <v>81</v>
      </c>
      <c r="Q46" s="25">
        <v>0</v>
      </c>
      <c r="R46" s="26"/>
      <c r="S46" s="27" t="s">
        <v>87</v>
      </c>
      <c r="T46" s="27" t="s">
        <v>87</v>
      </c>
      <c r="U46" s="20" t="e">
        <f t="shared" si="11"/>
        <v>#VALUE!</v>
      </c>
      <c r="V46" s="20">
        <v>6.320111546293148</v>
      </c>
      <c r="W46" s="20" t="s">
        <v>87</v>
      </c>
      <c r="X46" s="26" t="str">
        <f t="shared" si="12"/>
        <v>New Zealand</v>
      </c>
      <c r="Y46" s="26" t="str">
        <f t="shared" si="13"/>
        <v>Nouvelle-Zélande</v>
      </c>
    </row>
    <row r="47" spans="1:25" ht="12.75">
      <c r="A47" s="28">
        <v>28</v>
      </c>
      <c r="B47" s="28" t="s">
        <v>82</v>
      </c>
      <c r="C47" s="28" t="s">
        <v>83</v>
      </c>
      <c r="D47" s="18">
        <v>0</v>
      </c>
      <c r="E47" s="29"/>
      <c r="F47" s="18" t="s">
        <v>87</v>
      </c>
      <c r="G47" s="18" t="s">
        <v>87</v>
      </c>
      <c r="H47" s="25" t="e">
        <f t="shared" si="14"/>
        <v>#VALUE!</v>
      </c>
      <c r="I47" s="25">
        <v>2.842454053856457</v>
      </c>
      <c r="J47" s="25" t="s">
        <v>87</v>
      </c>
      <c r="K47" s="30" t="str">
        <f t="shared" si="15"/>
        <v>Sweden</v>
      </c>
      <c r="L47" s="26" t="str">
        <f t="shared" si="16"/>
        <v>Suède</v>
      </c>
      <c r="N47" s="28">
        <v>28</v>
      </c>
      <c r="O47" s="28" t="s">
        <v>82</v>
      </c>
      <c r="P47" s="28" t="s">
        <v>83</v>
      </c>
      <c r="Q47" s="25">
        <v>0</v>
      </c>
      <c r="R47" s="26"/>
      <c r="S47" s="27" t="s">
        <v>87</v>
      </c>
      <c r="T47" s="27" t="s">
        <v>87</v>
      </c>
      <c r="U47" s="20" t="e">
        <f t="shared" si="11"/>
        <v>#VALUE!</v>
      </c>
      <c r="V47" s="20">
        <v>3.525881899449118</v>
      </c>
      <c r="W47" s="20" t="s">
        <v>87</v>
      </c>
      <c r="X47" s="26" t="str">
        <f t="shared" si="12"/>
        <v>Sweden</v>
      </c>
      <c r="Y47" s="26" t="str">
        <f t="shared" si="13"/>
        <v>Suède</v>
      </c>
    </row>
    <row r="48" spans="1:25" ht="12.75">
      <c r="A48" s="28">
        <v>31</v>
      </c>
      <c r="B48" s="28" t="s">
        <v>84</v>
      </c>
      <c r="C48" s="28" t="s">
        <v>85</v>
      </c>
      <c r="D48" s="18" t="e">
        <v>#N/A</v>
      </c>
      <c r="E48" s="34"/>
      <c r="F48" s="18" t="e">
        <v>#N/A</v>
      </c>
      <c r="G48" s="18" t="e">
        <v>#N/A</v>
      </c>
      <c r="H48" s="25" t="e">
        <f t="shared" si="14"/>
        <v>#N/A</v>
      </c>
      <c r="I48" s="25" t="e">
        <v>#N/A</v>
      </c>
      <c r="J48" s="25" t="e">
        <v>#N/A</v>
      </c>
      <c r="K48" s="30" t="str">
        <f t="shared" si="15"/>
        <v>United Kingdom</v>
      </c>
      <c r="L48" s="26" t="str">
        <f t="shared" si="16"/>
        <v>Royaume-Uni</v>
      </c>
      <c r="N48" s="35">
        <v>31</v>
      </c>
      <c r="O48" s="35" t="s">
        <v>84</v>
      </c>
      <c r="P48" s="35" t="s">
        <v>85</v>
      </c>
      <c r="Q48" s="25" t="e">
        <v>#N/A</v>
      </c>
      <c r="R48" s="22"/>
      <c r="S48" s="27" t="e">
        <v>#N/A</v>
      </c>
      <c r="T48" s="27" t="e">
        <v>#N/A</v>
      </c>
      <c r="U48" s="20" t="e">
        <f t="shared" si="11"/>
        <v>#N/A</v>
      </c>
      <c r="V48" s="20" t="e">
        <v>#N/A</v>
      </c>
      <c r="W48" s="20" t="e">
        <v>#N/A</v>
      </c>
      <c r="X48" s="22" t="str">
        <f t="shared" si="12"/>
        <v>United Kingdom</v>
      </c>
      <c r="Y48" s="22" t="str">
        <f t="shared" si="13"/>
        <v>Royaume-Uni</v>
      </c>
    </row>
    <row r="49" ht="12.75">
      <c r="K49" s="36"/>
    </row>
    <row r="50" ht="12.75">
      <c r="K50" s="36" t="e">
        <f>AVERAGE(K11:K48)</f>
        <v>#DIV/0!</v>
      </c>
    </row>
  </sheetData>
  <sheetProtection/>
  <mergeCells count="2">
    <mergeCell ref="I8:J8"/>
    <mergeCell ref="V8:W8"/>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7" customFormat="1" ht="12.75">
      <c r="A1" s="38" t="s">
        <v>89</v>
      </c>
    </row>
    <row r="2" spans="1:2" s="37" customFormat="1" ht="12.75">
      <c r="A2" s="37" t="s">
        <v>90</v>
      </c>
      <c r="B2" s="37" t="s">
        <v>93</v>
      </c>
    </row>
    <row r="3" s="37" customFormat="1" ht="12.75">
      <c r="A3" s="37" t="s">
        <v>91</v>
      </c>
    </row>
    <row r="4" s="37" customFormat="1" ht="12.75">
      <c r="A4" s="37" t="s">
        <v>92</v>
      </c>
    </row>
    <row r="5" s="37"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2013-07-12T15:37:20Z</dcterms:created>
  <dcterms:modified xsi:type="dcterms:W3CDTF">2013-07-19T12:31:55Z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