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23256" windowHeight="12276" activeTab="0"/>
  </bookViews>
  <sheets>
    <sheet name="Data C_B7.2" sheetId="1" r:id="rId1"/>
    <sheet name="C_B7.2" sheetId="2" r:id="rId2"/>
  </sheets>
  <externalReferences>
    <externalReference r:id="rId5"/>
    <externalReference r:id="rId6"/>
  </externalReferences>
  <definedNames>
    <definedName name="__ISC3">'[1]ISC01'!$B:$B+'[2]Q_ISC3'!$1:$23</definedName>
    <definedName name="_ISC3">'[1]ISC01'!$B:$B+'[2]Q_ISC3'!$1:$23</definedName>
  </definedNames>
  <calcPr fullCalcOnLoad="1"/>
</workbook>
</file>

<file path=xl/sharedStrings.xml><?xml version="1.0" encoding="utf-8"?>
<sst xmlns="http://schemas.openxmlformats.org/spreadsheetml/2006/main" count="334" uniqueCount="93">
  <si>
    <t>Countries are ranked in descending order of the salary cost of teacher per student in 2005.
Source:  OECD. Tables B7.3 and B7.4. See Annex 3 for notes (www.oecd.org/edu/eag2013).</t>
  </si>
  <si>
    <t>Primary education</t>
  </si>
  <si>
    <t>Lower secondary education</t>
  </si>
  <si>
    <t>Rank order</t>
  </si>
  <si>
    <t>Country</t>
  </si>
  <si>
    <t>Pays</t>
  </si>
  <si>
    <t>Notes 
Table B7.3</t>
  </si>
  <si>
    <t>Notes 
graph</t>
  </si>
  <si>
    <t>Salary cost in 2000</t>
  </si>
  <si>
    <t>Salary cost in 2005</t>
  </si>
  <si>
    <t>Salary cost in 2011</t>
  </si>
  <si>
    <t>Salary cost in % of GDP/capita in 2011</t>
  </si>
  <si>
    <t>Country&amp;Notes</t>
  </si>
  <si>
    <t>Pays&amp;Notes</t>
  </si>
  <si>
    <t>Notes 
Table B7.4</t>
  </si>
  <si>
    <t>Denmark</t>
  </si>
  <si>
    <t>Danemark</t>
  </si>
  <si>
    <t>Belgium (Fl.)</t>
  </si>
  <si>
    <t>Belgique (Fl.)</t>
  </si>
  <si>
    <t>Belgium (Fr.)</t>
  </si>
  <si>
    <t>Belgique (Fr.)</t>
  </si>
  <si>
    <t>Portugal</t>
  </si>
  <si>
    <t>Austria</t>
  </si>
  <si>
    <t>Autriche</t>
  </si>
  <si>
    <t>Norway</t>
  </si>
  <si>
    <t>Norvège</t>
  </si>
  <si>
    <t>Finland</t>
  </si>
  <si>
    <t>Finlande</t>
  </si>
  <si>
    <t>Italy</t>
  </si>
  <si>
    <t>Italie</t>
  </si>
  <si>
    <t>Australia</t>
  </si>
  <si>
    <t>Australie</t>
  </si>
  <si>
    <t>United States</t>
  </si>
  <si>
    <t>États-Unis</t>
  </si>
  <si>
    <t>Spain</t>
  </si>
  <si>
    <t>Espagne</t>
  </si>
  <si>
    <t>OECD average</t>
  </si>
  <si>
    <t>Ireland</t>
  </si>
  <si>
    <t>Irlande</t>
  </si>
  <si>
    <t>Japan</t>
  </si>
  <si>
    <t>Japon</t>
  </si>
  <si>
    <t>Slovenia</t>
  </si>
  <si>
    <t>Slovénie</t>
  </si>
  <si>
    <t>Korea</t>
  </si>
  <si>
    <t>Corée</t>
  </si>
  <si>
    <t>France</t>
  </si>
  <si>
    <t>Hungary</t>
  </si>
  <si>
    <t>Hongrie</t>
  </si>
  <si>
    <t>Israel</t>
  </si>
  <si>
    <t>Czech Republic</t>
  </si>
  <si>
    <t>Rép. tchèque</t>
  </si>
  <si>
    <t>Turkey</t>
  </si>
  <si>
    <t>Turquie</t>
  </si>
  <si>
    <t>Mexico</t>
  </si>
  <si>
    <t>Mexique</t>
  </si>
  <si>
    <t>Luxembourg</t>
  </si>
  <si>
    <t>Germany</t>
  </si>
  <si>
    <t>Allemagne</t>
  </si>
  <si>
    <t>Canada</t>
  </si>
  <si>
    <t>Netherlands</t>
  </si>
  <si>
    <t>Pays-Bas</t>
  </si>
  <si>
    <t>England</t>
  </si>
  <si>
    <t>Angleterre</t>
  </si>
  <si>
    <t>Poland</t>
  </si>
  <si>
    <t>Pologne</t>
  </si>
  <si>
    <t>Chile</t>
  </si>
  <si>
    <t>Chili</t>
  </si>
  <si>
    <t>Slovak Republic</t>
  </si>
  <si>
    <t>Rép. slovaque</t>
  </si>
  <si>
    <t>Estonia</t>
  </si>
  <si>
    <t>Estonie</t>
  </si>
  <si>
    <t>Iceland</t>
  </si>
  <si>
    <t>Islande</t>
  </si>
  <si>
    <t>Greece</t>
  </si>
  <si>
    <t>Grèce</t>
  </si>
  <si>
    <t>Scotland</t>
  </si>
  <si>
    <t>Ecosse</t>
  </si>
  <si>
    <t>Switzerland</t>
  </si>
  <si>
    <t>Suisse</t>
  </si>
  <si>
    <t>New Zealand</t>
  </si>
  <si>
    <t>Nouvelle-Zélande</t>
  </si>
  <si>
    <t>Sweden</t>
  </si>
  <si>
    <t>Suède</t>
  </si>
  <si>
    <t>United Kingdom</t>
  </si>
  <si>
    <t>Royaume-Uni</t>
  </si>
  <si>
    <t/>
  </si>
  <si>
    <t>m</t>
  </si>
  <si>
    <t>a</t>
  </si>
  <si>
    <t>Regards sur l'éducation 2013 - © OCDE 2013</t>
  </si>
  <si>
    <t>B7</t>
  </si>
  <si>
    <t>Version 1 - Dernière mise à jour : 17-Jul-2013</t>
  </si>
  <si>
    <t>Ce document et toute carte qu’il peut comprendre sont sans préjudice du statut de tout territoire, de la souveraineté s’exerçant sur ce dernier, du tracé des frontières et limites internationales, et du nom de tout territoire, ville ou région.</t>
  </si>
  <si>
    <t>Graphique B7.2. Variation du coût salarial des enseignants par élève dans l'enseignement primaire et le premier cycle de l'enseignement secondaire (2000, 2005 et 2011)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</si>
</sst>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k_r_-;\-* #,##0.00\ _k_r_-;_-* &quot;-&quot;??\ _k_r_-;_-@_-"/>
    <numFmt numFmtId="165" formatCode="_(&quot;$&quot;* #,##0_);_(&quot;$&quot;* \(#,##0\);_(&quot;$&quot;* &quot;-&quot;_);_(@_)"/>
    <numFmt numFmtId="166" formatCode="_(&quot;$&quot;* #,##0.00_);_(&quot;$&quot;* \(#,##0.00\);_(&quot;$&quot;* &quot;-&quot;??_);_(@_)"/>
    <numFmt numFmtId="167" formatCode="0.0"/>
    <numFmt numFmtId="168" formatCode="#\ ##0"/>
  </numFmts>
  <fonts count="85">
    <font>
      <sz val="10"/>
      <name val="Arial"/>
      <family val="2"/>
    </font>
    <font>
      <sz val="10"/>
      <color indexed="8"/>
      <name val="Arial"/>
      <family val="2"/>
    </font>
    <font>
      <sz val="8"/>
      <name val="Arial"/>
      <family val="2"/>
    </font>
    <font>
      <b/>
      <sz val="8"/>
      <color indexed="8"/>
      <name val="MS Sans Serif"/>
      <family val="2"/>
    </font>
    <font>
      <sz val="11"/>
      <name val="µ¸¿ò"/>
      <family val="0"/>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8"/>
      <color indexed="8"/>
      <name val="Arial"/>
      <family val="2"/>
    </font>
    <font>
      <b/>
      <sz val="10"/>
      <color indexed="8"/>
      <name val="MS Sans Serif"/>
      <family val="2"/>
    </font>
    <font>
      <u val="single"/>
      <sz val="10"/>
      <color indexed="12"/>
      <name val="Arial"/>
      <family val="2"/>
    </font>
    <font>
      <u val="single"/>
      <sz val="10"/>
      <color indexed="36"/>
      <name val="Arial"/>
      <family val="2"/>
    </font>
    <font>
      <u val="single"/>
      <sz val="7.5"/>
      <color indexed="12"/>
      <name val="Courier"/>
      <family val="3"/>
    </font>
    <font>
      <b/>
      <sz val="10"/>
      <name val="Arial"/>
      <family val="2"/>
    </font>
    <font>
      <b/>
      <sz val="8.5"/>
      <color indexed="8"/>
      <name val="MS Sans Serif"/>
      <family val="2"/>
    </font>
    <font>
      <sz val="10"/>
      <name val="MS Sans Serif"/>
      <family val="2"/>
    </font>
    <font>
      <b/>
      <u val="single"/>
      <sz val="10"/>
      <color indexed="8"/>
      <name val="MS Sans Serif"/>
      <family val="2"/>
    </font>
    <font>
      <sz val="7.5"/>
      <color indexed="8"/>
      <name val="MS Sans Serif"/>
      <family val="2"/>
    </font>
    <font>
      <b/>
      <sz val="14"/>
      <name val="Helv"/>
      <family val="0"/>
    </font>
    <font>
      <b/>
      <sz val="12"/>
      <name val="Helv"/>
      <family val="0"/>
    </font>
    <font>
      <b/>
      <sz val="8"/>
      <name val="Arial"/>
      <family val="2"/>
    </font>
    <font>
      <sz val="10"/>
      <name val="Helvetica"/>
      <family val="2"/>
    </font>
    <font>
      <sz val="12"/>
      <name val="ＭＳ Ｐゴシック"/>
      <family val="3"/>
    </font>
    <font>
      <i/>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sz val="11"/>
      <color indexed="8"/>
      <name val="Czcionka tekstu podstawowego"/>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8"/>
      <color indexed="8"/>
      <name val="Arial"/>
      <family val="2"/>
    </font>
    <font>
      <b/>
      <sz val="10"/>
      <color indexed="10"/>
      <name val="Arial"/>
      <family val="2"/>
    </font>
    <font>
      <sz val="8"/>
      <color indexed="10"/>
      <name val="Arial"/>
      <family val="2"/>
    </font>
    <font>
      <b/>
      <sz val="8"/>
      <color indexed="10"/>
      <name val="Arial"/>
      <family val="2"/>
    </font>
    <font>
      <b/>
      <sz val="8"/>
      <color indexed="8"/>
      <name val="Arial"/>
      <family val="2"/>
    </font>
    <font>
      <sz val="10"/>
      <color indexed="8"/>
      <name val="Calibri"/>
      <family val="2"/>
    </font>
    <font>
      <sz val="6.9"/>
      <color indexed="8"/>
      <name val="Arial"/>
      <family val="2"/>
    </font>
    <font>
      <i/>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8.5"/>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sz val="11"/>
      <color theme="1"/>
      <name val="Czcionka tekstu podstawowego"/>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8"/>
      <color rgb="FF000000"/>
      <name val="Arial"/>
      <family val="2"/>
    </font>
    <font>
      <b/>
      <sz val="10"/>
      <color rgb="FFFF0000"/>
      <name val="Arial"/>
      <family val="2"/>
    </font>
    <font>
      <sz val="8"/>
      <color rgb="FFFF0000"/>
      <name val="Arial"/>
      <family val="2"/>
    </font>
    <font>
      <sz val="8"/>
      <color theme="1"/>
      <name val="Arial"/>
      <family val="2"/>
    </font>
    <font>
      <b/>
      <sz val="8"/>
      <color rgb="FFFF0000"/>
      <name val="Arial"/>
      <family val="2"/>
    </font>
    <font>
      <b/>
      <sz val="8"/>
      <color theme="1"/>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44"/>
        <bgColor indexed="64"/>
      </patternFill>
    </fill>
    <fill>
      <patternFill patternType="solid">
        <fgColor theme="0" tint="-0.24997000396251678"/>
        <bgColor indexed="64"/>
      </patternFill>
    </fill>
    <fill>
      <patternFill patternType="solid">
        <fgColor theme="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
      <patternFill patternType="solid">
        <fgColor rgb="FF7030A0"/>
        <bgColor indexed="64"/>
      </patternFill>
    </fill>
  </fills>
  <borders count="25">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style="thin"/>
      <right style="thin"/>
      <top style="thin"/>
      <bottom/>
    </border>
    <border>
      <left/>
      <right style="thin"/>
      <top/>
      <bottom/>
    </border>
  </borders>
  <cellStyleXfs count="33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2" fillId="27" borderId="1">
      <alignment/>
      <protection/>
    </xf>
    <xf numFmtId="0" fontId="3" fillId="28" borderId="2">
      <alignment horizontal="right" vertical="top" wrapText="1"/>
      <protection/>
    </xf>
    <xf numFmtId="0" fontId="4" fillId="0" borderId="0">
      <alignment/>
      <protection/>
    </xf>
    <xf numFmtId="0" fontId="61" fillId="29" borderId="3" applyNumberFormat="0" applyAlignment="0" applyProtection="0"/>
    <xf numFmtId="0" fontId="2" fillId="0" borderId="4">
      <alignment/>
      <protection/>
    </xf>
    <xf numFmtId="0" fontId="62" fillId="30" borderId="5" applyNumberFormat="0" applyAlignment="0" applyProtection="0"/>
    <xf numFmtId="0" fontId="5" fillId="31" borderId="6">
      <alignment horizontal="left" vertical="top" wrapText="1"/>
      <protection/>
    </xf>
    <xf numFmtId="0" fontId="6" fillId="32" borderId="0">
      <alignment horizontal="center"/>
      <protection/>
    </xf>
    <xf numFmtId="0" fontId="7" fillId="32" borderId="0">
      <alignment horizontal="center" vertical="center"/>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8" fillId="3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9" fillId="0" borderId="0">
      <alignment horizontal="right" vertical="top"/>
      <protection/>
    </xf>
    <xf numFmtId="44" fontId="0" fillId="0" borderId="0" applyFont="0" applyFill="0" applyBorder="0" applyAlignment="0" applyProtection="0"/>
    <xf numFmtId="42" fontId="0" fillId="0" borderId="0" applyFont="0" applyFill="0" applyBorder="0" applyAlignment="0" applyProtection="0"/>
    <xf numFmtId="0" fontId="10" fillId="34" borderId="1" applyBorder="0">
      <alignment/>
      <protection locked="0"/>
    </xf>
    <xf numFmtId="41" fontId="11" fillId="0" borderId="0" applyFont="0" applyFill="0" applyBorder="0" applyAlignment="0" applyProtection="0"/>
    <xf numFmtId="43" fontId="11" fillId="0" borderId="0" applyFont="0" applyFill="0" applyBorder="0" applyAlignment="0" applyProtection="0"/>
    <xf numFmtId="0" fontId="12" fillId="0" borderId="0">
      <alignment horizontal="centerContinuous"/>
      <protection/>
    </xf>
    <xf numFmtId="0" fontId="12" fillId="0" borderId="0" applyAlignment="0">
      <protection/>
    </xf>
    <xf numFmtId="0" fontId="13" fillId="0" borderId="0" applyAlignment="0">
      <protection/>
    </xf>
    <xf numFmtId="0" fontId="14" fillId="34" borderId="1">
      <alignment/>
      <protection locked="0"/>
    </xf>
    <xf numFmtId="0" fontId="0" fillId="34" borderId="4">
      <alignment/>
      <protection/>
    </xf>
    <xf numFmtId="0" fontId="0" fillId="32" borderId="0">
      <alignment/>
      <protection/>
    </xf>
    <xf numFmtId="0" fontId="63" fillId="0" borderId="0" applyNumberFormat="0" applyFill="0" applyBorder="0" applyAlignment="0" applyProtection="0"/>
    <xf numFmtId="0" fontId="15" fillId="32" borderId="4">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64" fillId="35" borderId="0" applyNumberFormat="0" applyBorder="0" applyAlignment="0" applyProtection="0"/>
    <xf numFmtId="0" fontId="16" fillId="36" borderId="0">
      <alignment horizontal="left" vertical="top"/>
      <protection/>
    </xf>
    <xf numFmtId="0" fontId="3" fillId="37" borderId="0">
      <alignment horizontal="right" vertical="top" textRotation="90" wrapText="1"/>
      <protection/>
    </xf>
    <xf numFmtId="0" fontId="3" fillId="37" borderId="0">
      <alignment horizontal="right" vertical="top" textRotation="90" wrapText="1"/>
      <protection/>
    </xf>
    <xf numFmtId="0" fontId="65" fillId="0" borderId="7" applyNumberFormat="0" applyFill="0" applyAlignment="0" applyProtection="0"/>
    <xf numFmtId="0" fontId="66" fillId="0" borderId="8" applyNumberFormat="0" applyFill="0" applyAlignment="0" applyProtection="0"/>
    <xf numFmtId="0" fontId="67" fillId="0" borderId="9" applyNumberFormat="0" applyFill="0" applyAlignment="0" applyProtection="0"/>
    <xf numFmtId="0" fontId="6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58" fillId="38" borderId="10" applyNumberFormat="0" applyFont="0" applyAlignment="0" applyProtection="0"/>
    <xf numFmtId="0" fontId="58" fillId="38" borderId="10" applyNumberFormat="0" applyFon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19" fillId="0" borderId="0" applyNumberFormat="0" applyFill="0" applyBorder="0" applyAlignment="0" applyProtection="0"/>
    <xf numFmtId="0" fontId="70" fillId="39" borderId="3" applyNumberFormat="0" applyAlignment="0" applyProtection="0"/>
    <xf numFmtId="0" fontId="20" fillId="33" borderId="0">
      <alignment horizontal="center"/>
      <protection/>
    </xf>
    <xf numFmtId="0" fontId="0" fillId="32" borderId="4">
      <alignment horizontal="centerContinuous" wrapText="1"/>
      <protection/>
    </xf>
    <xf numFmtId="0" fontId="21" fillId="36" borderId="0">
      <alignment horizontal="center" wrapText="1"/>
      <protection/>
    </xf>
    <xf numFmtId="0" fontId="0" fillId="32" borderId="4">
      <alignment horizontal="centerContinuous" wrapText="1"/>
      <protection/>
    </xf>
    <xf numFmtId="0" fontId="2" fillId="32" borderId="11">
      <alignment wrapText="1"/>
      <protection/>
    </xf>
    <xf numFmtId="0" fontId="2" fillId="32" borderId="11">
      <alignment wrapText="1"/>
      <protection/>
    </xf>
    <xf numFmtId="0" fontId="2" fillId="32" borderId="11">
      <alignment wrapText="1"/>
      <protection/>
    </xf>
    <xf numFmtId="0" fontId="2" fillId="32" borderId="11">
      <alignment wrapText="1"/>
      <protection/>
    </xf>
    <xf numFmtId="0" fontId="2" fillId="32" borderId="12">
      <alignment/>
      <protection/>
    </xf>
    <xf numFmtId="0" fontId="2" fillId="32" borderId="12">
      <alignment/>
      <protection/>
    </xf>
    <xf numFmtId="0" fontId="2" fillId="32" borderId="12">
      <alignment/>
      <protection/>
    </xf>
    <xf numFmtId="0" fontId="2" fillId="32" borderId="12">
      <alignment/>
      <protection/>
    </xf>
    <xf numFmtId="0" fontId="2" fillId="32" borderId="13">
      <alignment/>
      <protection/>
    </xf>
    <xf numFmtId="0" fontId="2" fillId="32" borderId="13">
      <alignment/>
      <protection/>
    </xf>
    <xf numFmtId="0" fontId="2" fillId="32" borderId="13">
      <alignment/>
      <protection/>
    </xf>
    <xf numFmtId="0" fontId="2" fillId="32" borderId="13">
      <alignment/>
      <protection/>
    </xf>
    <xf numFmtId="0" fontId="2" fillId="32" borderId="14">
      <alignment horizontal="center" wrapText="1"/>
      <protection/>
    </xf>
    <xf numFmtId="0" fontId="5" fillId="31" borderId="15">
      <alignment horizontal="left" vertical="top" wrapText="1"/>
      <protection/>
    </xf>
    <xf numFmtId="0" fontId="71" fillId="0" borderId="16" applyNumberFormat="0" applyFill="0" applyAlignment="0" applyProtection="0"/>
    <xf numFmtId="0" fontId="0" fillId="0" borderId="0" applyFont="0" applyFill="0" applyBorder="0" applyAlignment="0" applyProtection="0"/>
    <xf numFmtId="0" fontId="72" fillId="40" borderId="0" applyNumberFormat="0" applyBorder="0" applyAlignment="0" applyProtection="0"/>
    <xf numFmtId="0" fontId="58" fillId="0" borderId="0">
      <alignment/>
      <protection/>
    </xf>
    <xf numFmtId="0" fontId="58" fillId="0" borderId="0">
      <alignment/>
      <protection/>
    </xf>
    <xf numFmtId="0" fontId="0" fillId="0" borderId="0" applyNumberFormat="0" applyFill="0" applyBorder="0" applyAlignment="0" applyProtection="0"/>
    <xf numFmtId="0" fontId="1" fillId="0" borderId="0">
      <alignment/>
      <protection/>
    </xf>
    <xf numFmtId="0" fontId="58" fillId="0" borderId="0">
      <alignment/>
      <protection/>
    </xf>
    <xf numFmtId="0" fontId="73" fillId="0" borderId="0">
      <alignment/>
      <protection/>
    </xf>
    <xf numFmtId="0" fontId="58"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58" fillId="0" borderId="0">
      <alignment/>
      <protection/>
    </xf>
    <xf numFmtId="0" fontId="0" fillId="0" borderId="0" applyNumberFormat="0" applyFill="0" applyBorder="0" applyAlignment="0" applyProtection="0"/>
    <xf numFmtId="0" fontId="5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22" fillId="0" borderId="0">
      <alignment/>
      <protection/>
    </xf>
    <xf numFmtId="0" fontId="22" fillId="0" borderId="0">
      <alignment/>
      <protection/>
    </xf>
    <xf numFmtId="0" fontId="58"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7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58" fillId="0" borderId="0">
      <alignment/>
      <protection/>
    </xf>
    <xf numFmtId="0" fontId="22" fillId="0" borderId="0">
      <alignment/>
      <protection/>
    </xf>
    <xf numFmtId="0" fontId="1"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58"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1" fillId="0" borderId="0">
      <alignment/>
      <protection/>
    </xf>
    <xf numFmtId="0" fontId="0" fillId="0" borderId="0">
      <alignment/>
      <protection/>
    </xf>
    <xf numFmtId="0" fontId="0" fillId="0" borderId="0">
      <alignment/>
      <protection/>
    </xf>
    <xf numFmtId="0" fontId="73" fillId="0" borderId="0">
      <alignment/>
      <protection/>
    </xf>
    <xf numFmtId="0" fontId="74" fillId="0" borderId="0">
      <alignment/>
      <protection/>
    </xf>
    <xf numFmtId="0" fontId="73" fillId="0" borderId="0">
      <alignment/>
      <protection/>
    </xf>
    <xf numFmtId="0" fontId="74" fillId="0" borderId="0">
      <alignment/>
      <protection/>
    </xf>
    <xf numFmtId="0" fontId="73"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3" fillId="0" borderId="0">
      <alignment/>
      <protection/>
    </xf>
    <xf numFmtId="0" fontId="74" fillId="0" borderId="0">
      <alignment/>
      <protection/>
    </xf>
    <xf numFmtId="0" fontId="74" fillId="0" borderId="0">
      <alignment/>
      <protection/>
    </xf>
    <xf numFmtId="0" fontId="74" fillId="0" borderId="0">
      <alignment/>
      <protection/>
    </xf>
    <xf numFmtId="0" fontId="73" fillId="0" borderId="0">
      <alignment/>
      <protection/>
    </xf>
    <xf numFmtId="0" fontId="73" fillId="0" borderId="0">
      <alignment/>
      <protection/>
    </xf>
    <xf numFmtId="0" fontId="73" fillId="0" borderId="0">
      <alignment/>
      <protection/>
    </xf>
    <xf numFmtId="0" fontId="74" fillId="0" borderId="0">
      <alignment/>
      <protection/>
    </xf>
    <xf numFmtId="0" fontId="0"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75" fillId="29" borderId="18" applyNumberFormat="0" applyAlignment="0" applyProtection="0"/>
    <xf numFmtId="9" fontId="0" fillId="0" borderId="0" applyFont="0" applyFill="0" applyBorder="0" applyAlignment="0" applyProtection="0"/>
    <xf numFmtId="0" fontId="0" fillId="0" borderId="0" applyNumberFormat="0" applyFill="0" applyBorder="0" applyAlignment="0" applyProtection="0"/>
    <xf numFmtId="9" fontId="73" fillId="0" borderId="0" applyFont="0" applyFill="0" applyBorder="0" applyAlignment="0" applyProtection="0"/>
    <xf numFmtId="9" fontId="0" fillId="0" borderId="0" applyFont="0" applyFill="0" applyBorder="0" applyAlignment="0" applyProtection="0"/>
    <xf numFmtId="9" fontId="58"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0" fillId="0" borderId="0" applyNumberFormat="0" applyFont="0" applyFill="0" applyBorder="0" applyAlignment="0" applyProtection="0"/>
    <xf numFmtId="0" fontId="2" fillId="32" borderId="4">
      <alignment/>
      <protection/>
    </xf>
    <xf numFmtId="0" fontId="7" fillId="32" borderId="0">
      <alignment horizontal="right"/>
      <protection/>
    </xf>
    <xf numFmtId="0" fontId="23" fillId="36" borderId="0">
      <alignment horizontal="center"/>
      <protection/>
    </xf>
    <xf numFmtId="0" fontId="5" fillId="37" borderId="4">
      <alignment horizontal="left" vertical="top" wrapText="1"/>
      <protection/>
    </xf>
    <xf numFmtId="0" fontId="24" fillId="37" borderId="19">
      <alignment horizontal="left" vertical="top" wrapText="1"/>
      <protection/>
    </xf>
    <xf numFmtId="0" fontId="5" fillId="37" borderId="20">
      <alignment horizontal="left" vertical="top" wrapText="1"/>
      <protection/>
    </xf>
    <xf numFmtId="0" fontId="5" fillId="37" borderId="19">
      <alignment horizontal="left" vertical="top"/>
      <protection/>
    </xf>
    <xf numFmtId="0" fontId="2" fillId="0" borderId="0">
      <alignment/>
      <protection/>
    </xf>
    <xf numFmtId="0" fontId="11" fillId="0" borderId="0">
      <alignment/>
      <protection/>
    </xf>
    <xf numFmtId="0" fontId="16" fillId="42" borderId="0">
      <alignment horizontal="left"/>
      <protection/>
    </xf>
    <xf numFmtId="0" fontId="21" fillId="42" borderId="0">
      <alignment horizontal="left" wrapText="1"/>
      <protection/>
    </xf>
    <xf numFmtId="0" fontId="16" fillId="42" borderId="0">
      <alignment horizontal="left"/>
      <protection/>
    </xf>
    <xf numFmtId="0" fontId="25" fillId="0" borderId="21">
      <alignment/>
      <protection/>
    </xf>
    <xf numFmtId="0" fontId="26" fillId="0" borderId="0">
      <alignment/>
      <protection/>
    </xf>
    <xf numFmtId="0" fontId="6" fillId="32" borderId="0">
      <alignment horizontal="center"/>
      <protection/>
    </xf>
    <xf numFmtId="0" fontId="76" fillId="0" borderId="0" applyNumberFormat="0" applyFill="0" applyBorder="0" applyAlignment="0" applyProtection="0"/>
    <xf numFmtId="0" fontId="27" fillId="32" borderId="0">
      <alignment/>
      <protection/>
    </xf>
    <xf numFmtId="0" fontId="16" fillId="42" borderId="0">
      <alignment horizontal="left"/>
      <protection/>
    </xf>
    <xf numFmtId="0" fontId="77" fillId="0" borderId="22" applyNumberFormat="0" applyFill="0" applyAlignment="0" applyProtection="0"/>
    <xf numFmtId="41" fontId="11" fillId="0" borderId="0" applyFont="0" applyFill="0" applyBorder="0" applyAlignment="0" applyProtection="0"/>
    <xf numFmtId="164" fontId="28" fillId="0" borderId="0" applyFont="0" applyFill="0" applyBorder="0" applyAlignment="0" applyProtection="0"/>
    <xf numFmtId="43" fontId="11" fillId="0" borderId="0" applyFont="0" applyFill="0" applyBorder="0" applyAlignment="0" applyProtection="0"/>
    <xf numFmtId="0" fontId="74" fillId="38" borderId="10" applyNumberFormat="0" applyFont="0" applyAlignment="0" applyProtection="0"/>
    <xf numFmtId="165"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0" fontId="78" fillId="0" borderId="0" applyNumberFormat="0" applyFill="0" applyBorder="0" applyAlignment="0" applyProtection="0"/>
    <xf numFmtId="0" fontId="0" fillId="0" borderId="0">
      <alignment/>
      <protection/>
    </xf>
    <xf numFmtId="0" fontId="29" fillId="0" borderId="0">
      <alignment/>
      <protection/>
    </xf>
  </cellStyleXfs>
  <cellXfs count="43">
    <xf numFmtId="0" fontId="0" fillId="0" borderId="0" xfId="0" applyAlignment="1">
      <alignment/>
    </xf>
    <xf numFmtId="0" fontId="79" fillId="0" borderId="0" xfId="0" applyFont="1" applyAlignment="1">
      <alignment horizontal="left" readingOrder="1"/>
    </xf>
    <xf numFmtId="0" fontId="80" fillId="0" borderId="0" xfId="0" applyFont="1" applyAlignment="1">
      <alignment/>
    </xf>
    <xf numFmtId="0" fontId="81" fillId="7" borderId="0" xfId="0" applyFont="1" applyFill="1" applyBorder="1" applyAlignment="1">
      <alignment horizontal="center" vertical="top" wrapText="1"/>
    </xf>
    <xf numFmtId="0" fontId="82" fillId="43" borderId="4" xfId="0" applyFont="1" applyFill="1" applyBorder="1" applyAlignment="1">
      <alignment horizontal="center" vertical="center" wrapText="1"/>
    </xf>
    <xf numFmtId="1" fontId="82" fillId="43" borderId="4" xfId="0" applyNumberFormat="1" applyFont="1" applyFill="1" applyBorder="1" applyAlignment="1">
      <alignment horizontal="center" vertical="center" wrapText="1"/>
    </xf>
    <xf numFmtId="0" fontId="81" fillId="0" borderId="19" xfId="0" applyFont="1" applyFill="1" applyBorder="1" applyAlignment="1">
      <alignment horizontal="center" vertical="center" wrapText="1"/>
    </xf>
    <xf numFmtId="0" fontId="83" fillId="44" borderId="4" xfId="0" applyFont="1" applyFill="1" applyBorder="1" applyAlignment="1">
      <alignment horizontal="center" vertical="top" wrapText="1"/>
    </xf>
    <xf numFmtId="0" fontId="83" fillId="45" borderId="4" xfId="0" applyFont="1" applyFill="1" applyBorder="1" applyAlignment="1">
      <alignment horizontal="center" vertical="top" wrapText="1"/>
    </xf>
    <xf numFmtId="0" fontId="81" fillId="46" borderId="4" xfId="0" applyFont="1" applyFill="1" applyBorder="1" applyAlignment="1">
      <alignment horizontal="center" vertical="center" wrapText="1"/>
    </xf>
    <xf numFmtId="0" fontId="82" fillId="43" borderId="23" xfId="0" applyFont="1" applyFill="1" applyBorder="1" applyAlignment="1">
      <alignment/>
    </xf>
    <xf numFmtId="0" fontId="2" fillId="43" borderId="23" xfId="191" applyNumberFormat="1" applyFont="1" applyFill="1" applyBorder="1" applyAlignment="1" applyProtection="1">
      <alignment horizontal="center"/>
      <protection/>
    </xf>
    <xf numFmtId="0" fontId="81" fillId="0" borderId="23" xfId="0" applyFont="1" applyFill="1" applyBorder="1" applyAlignment="1">
      <alignment/>
    </xf>
    <xf numFmtId="1" fontId="81" fillId="0" borderId="24" xfId="191" applyNumberFormat="1" applyFont="1" applyFill="1" applyBorder="1" applyAlignment="1" applyProtection="1">
      <alignment horizontal="center"/>
      <protection/>
    </xf>
    <xf numFmtId="167" fontId="81" fillId="0" borderId="24" xfId="191" applyNumberFormat="1" applyFont="1" applyFill="1" applyBorder="1" applyAlignment="1" applyProtection="1">
      <alignment horizontal="center"/>
      <protection/>
    </xf>
    <xf numFmtId="167" fontId="2" fillId="0" borderId="0" xfId="0" applyNumberFormat="1" applyFont="1" applyAlignment="1">
      <alignment/>
    </xf>
    <xf numFmtId="1" fontId="81" fillId="47" borderId="24" xfId="191" applyNumberFormat="1" applyFont="1" applyFill="1" applyBorder="1" applyAlignment="1" applyProtection="1">
      <alignment horizontal="center"/>
      <protection/>
    </xf>
    <xf numFmtId="167" fontId="81" fillId="0" borderId="23" xfId="0" applyNumberFormat="1" applyFont="1" applyFill="1" applyBorder="1" applyAlignment="1">
      <alignment/>
    </xf>
    <xf numFmtId="0" fontId="82" fillId="43" borderId="12" xfId="0" applyFont="1" applyFill="1" applyBorder="1" applyAlignment="1">
      <alignment/>
    </xf>
    <xf numFmtId="0" fontId="2" fillId="43" borderId="12" xfId="191" applyNumberFormat="1" applyFont="1" applyFill="1" applyBorder="1" applyAlignment="1" applyProtection="1">
      <alignment horizontal="center"/>
      <protection/>
    </xf>
    <xf numFmtId="0" fontId="81" fillId="0" borderId="12" xfId="0" applyFont="1" applyFill="1" applyBorder="1" applyAlignment="1">
      <alignment/>
    </xf>
    <xf numFmtId="167" fontId="81" fillId="0" borderId="12" xfId="0" applyNumberFormat="1" applyFont="1" applyFill="1" applyBorder="1" applyAlignment="1">
      <alignment/>
    </xf>
    <xf numFmtId="0" fontId="82" fillId="43" borderId="0" xfId="0" applyFont="1" applyFill="1" applyAlignment="1">
      <alignment/>
    </xf>
    <xf numFmtId="0" fontId="84" fillId="43" borderId="12" xfId="0" applyFont="1" applyFill="1" applyBorder="1" applyAlignment="1">
      <alignment/>
    </xf>
    <xf numFmtId="1" fontId="83" fillId="0" borderId="24" xfId="191" applyNumberFormat="1" applyFont="1" applyFill="1" applyBorder="1" applyAlignment="1" applyProtection="1">
      <alignment horizontal="center"/>
      <protection/>
    </xf>
    <xf numFmtId="0" fontId="0" fillId="0" borderId="12" xfId="0" applyBorder="1" applyAlignment="1">
      <alignment/>
    </xf>
    <xf numFmtId="0" fontId="82" fillId="48" borderId="12" xfId="0" applyFont="1" applyFill="1" applyBorder="1" applyAlignment="1">
      <alignment/>
    </xf>
    <xf numFmtId="0" fontId="82" fillId="49" borderId="12" xfId="0" applyFont="1" applyFill="1" applyBorder="1" applyAlignment="1">
      <alignment/>
    </xf>
    <xf numFmtId="0" fontId="2" fillId="43" borderId="14" xfId="191" applyNumberFormat="1" applyFont="1" applyFill="1" applyBorder="1" applyAlignment="1" applyProtection="1">
      <alignment horizontal="center"/>
      <protection/>
    </xf>
    <xf numFmtId="0" fontId="81" fillId="0" borderId="14" xfId="0" applyFont="1" applyFill="1" applyBorder="1" applyAlignment="1">
      <alignment/>
    </xf>
    <xf numFmtId="0" fontId="82" fillId="0" borderId="12" xfId="0" applyFont="1" applyFill="1" applyBorder="1" applyAlignment="1">
      <alignment/>
    </xf>
    <xf numFmtId="0" fontId="2" fillId="0" borderId="23" xfId="191" applyNumberFormat="1" applyFont="1" applyFill="1" applyBorder="1" applyAlignment="1" applyProtection="1">
      <alignment horizontal="center"/>
      <protection/>
    </xf>
    <xf numFmtId="0" fontId="81" fillId="0" borderId="24" xfId="0" applyFont="1" applyFill="1" applyBorder="1" applyAlignment="1">
      <alignment/>
    </xf>
    <xf numFmtId="167" fontId="0" fillId="0" borderId="0" xfId="0" applyNumberFormat="1" applyAlignment="1">
      <alignment/>
    </xf>
    <xf numFmtId="0" fontId="0" fillId="0" borderId="0" xfId="0" applyFont="1" applyAlignment="1">
      <alignment/>
    </xf>
    <xf numFmtId="0" fontId="68" fillId="0" borderId="0" xfId="114" applyAlignment="1">
      <alignment/>
    </xf>
    <xf numFmtId="0" fontId="30"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30" fillId="7" borderId="0" xfId="0" applyFont="1" applyFill="1" applyAlignment="1">
      <alignment horizontal="left" wrapText="1"/>
    </xf>
    <xf numFmtId="0" fontId="78" fillId="0" borderId="19" xfId="0" applyFont="1" applyBorder="1" applyAlignment="1">
      <alignment wrapText="1"/>
    </xf>
    <xf numFmtId="0" fontId="78" fillId="0" borderId="11" xfId="0" applyFont="1" applyBorder="1" applyAlignment="1">
      <alignment wrapText="1"/>
    </xf>
    <xf numFmtId="0" fontId="78" fillId="0" borderId="20" xfId="0" applyFont="1" applyBorder="1" applyAlignment="1">
      <alignment wrapText="1"/>
    </xf>
  </cellXfs>
  <cellStyles count="322">
    <cellStyle name="Normal" xfId="0"/>
    <cellStyle name="20 % - Aksentti1 2" xfId="15"/>
    <cellStyle name="20 % - Aksentti2 2" xfId="16"/>
    <cellStyle name="20 % - Aksentti3 2" xfId="17"/>
    <cellStyle name="20 % - Aksentti4 2" xfId="18"/>
    <cellStyle name="20 % - Aksentti5 2" xfId="19"/>
    <cellStyle name="20 % - Aksentti6 2" xfId="20"/>
    <cellStyle name="20% - Accent1" xfId="21"/>
    <cellStyle name="20% - Accent2" xfId="22"/>
    <cellStyle name="20% - Accent3" xfId="23"/>
    <cellStyle name="20% - Accent4" xfId="24"/>
    <cellStyle name="20% - Accent5" xfId="25"/>
    <cellStyle name="20% - Accent6" xfId="26"/>
    <cellStyle name="40 % - Aksentti1 2" xfId="27"/>
    <cellStyle name="40 % - Aksentti2 2" xfId="28"/>
    <cellStyle name="40 % - Aksentti3 2" xfId="29"/>
    <cellStyle name="40 % - Aksentti4 2" xfId="30"/>
    <cellStyle name="40 % - Aksentti5 2" xfId="31"/>
    <cellStyle name="40 % - Aksentti6 2" xfId="32"/>
    <cellStyle name="40% - Accent1" xfId="33"/>
    <cellStyle name="40% - Accent2" xfId="34"/>
    <cellStyle name="40% - Accent3" xfId="35"/>
    <cellStyle name="40% - Accent4" xfId="36"/>
    <cellStyle name="40% - Accent5" xfId="37"/>
    <cellStyle name="40% - Accent6"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bin" xfId="52"/>
    <cellStyle name="blue" xfId="53"/>
    <cellStyle name="Ç¥ÁØ_ENRL2" xfId="54"/>
    <cellStyle name="Calculation" xfId="55"/>
    <cellStyle name="cell" xfId="56"/>
    <cellStyle name="Check Cell" xfId="57"/>
    <cellStyle name="Code additions" xfId="58"/>
    <cellStyle name="Col&amp;RowHeadings" xfId="59"/>
    <cellStyle name="ColCodes" xfId="60"/>
    <cellStyle name="ColTitles" xfId="61"/>
    <cellStyle name="ColTitles 10" xfId="62"/>
    <cellStyle name="ColTitles 11" xfId="63"/>
    <cellStyle name="ColTitles 2" xfId="64"/>
    <cellStyle name="ColTitles 3" xfId="65"/>
    <cellStyle name="ColTitles 4" xfId="66"/>
    <cellStyle name="ColTitles 5" xfId="67"/>
    <cellStyle name="ColTitles 6" xfId="68"/>
    <cellStyle name="ColTitles 7" xfId="69"/>
    <cellStyle name="ColTitles 8" xfId="70"/>
    <cellStyle name="ColTitles 9" xfId="71"/>
    <cellStyle name="column" xfId="72"/>
    <cellStyle name="Comma" xfId="73"/>
    <cellStyle name="Comma [0]" xfId="74"/>
    <cellStyle name="Comma 2" xfId="75"/>
    <cellStyle name="Comma 2 2" xfId="76"/>
    <cellStyle name="Comma 3" xfId="77"/>
    <cellStyle name="Comma 4" xfId="78"/>
    <cellStyle name="Comma 5" xfId="79"/>
    <cellStyle name="Comma 6" xfId="80"/>
    <cellStyle name="Comma 6 2" xfId="81"/>
    <cellStyle name="Comma 7" xfId="82"/>
    <cellStyle name="Comma 7 2" xfId="83"/>
    <cellStyle name="comma(1)" xfId="84"/>
    <cellStyle name="Currency" xfId="85"/>
    <cellStyle name="Currency [0]" xfId="86"/>
    <cellStyle name="DataEntryCells" xfId="87"/>
    <cellStyle name="Dezimal [0]_DIAGRAM" xfId="88"/>
    <cellStyle name="Dezimal_DIAGRAM" xfId="89"/>
    <cellStyle name="Didier" xfId="90"/>
    <cellStyle name="Didier - Title" xfId="91"/>
    <cellStyle name="Didier subtitles" xfId="92"/>
    <cellStyle name="ErrRpt_DataEntryCells" xfId="93"/>
    <cellStyle name="ErrRpt-DataEntryCells" xfId="94"/>
    <cellStyle name="ErrRpt-GreyBackground" xfId="95"/>
    <cellStyle name="Explanatory Text" xfId="96"/>
    <cellStyle name="formula" xfId="97"/>
    <cellStyle name="gap" xfId="98"/>
    <cellStyle name="gap 2" xfId="99"/>
    <cellStyle name="gap 2 2" xfId="100"/>
    <cellStyle name="gap 2 2 2" xfId="101"/>
    <cellStyle name="Good" xfId="102"/>
    <cellStyle name="Grey_background" xfId="103"/>
    <cellStyle name="GreyBackground" xfId="104"/>
    <cellStyle name="GreyBackground 2" xfId="105"/>
    <cellStyle name="Heading 1" xfId="106"/>
    <cellStyle name="Heading 2" xfId="107"/>
    <cellStyle name="Heading 3" xfId="108"/>
    <cellStyle name="Heading 4" xfId="109"/>
    <cellStyle name="Hipervínculo" xfId="110"/>
    <cellStyle name="Hipervínculo visitado" xfId="111"/>
    <cellStyle name="Huomautus 2" xfId="112"/>
    <cellStyle name="Huomautus 3" xfId="113"/>
    <cellStyle name="Hyperlink" xfId="114"/>
    <cellStyle name="Hyperlink 2" xfId="115"/>
    <cellStyle name="Hyperlink 3" xfId="116"/>
    <cellStyle name="Input" xfId="117"/>
    <cellStyle name="ISC" xfId="118"/>
    <cellStyle name="isced" xfId="119"/>
    <cellStyle name="ISCED Titles" xfId="120"/>
    <cellStyle name="isced_8gradk" xfId="121"/>
    <cellStyle name="level1a" xfId="122"/>
    <cellStyle name="level1a 2" xfId="123"/>
    <cellStyle name="level1a 2 2" xfId="124"/>
    <cellStyle name="level1a 2 2 2" xfId="125"/>
    <cellStyle name="level2" xfId="126"/>
    <cellStyle name="level2 2" xfId="127"/>
    <cellStyle name="level2 2 2" xfId="128"/>
    <cellStyle name="level2 2 2 2" xfId="129"/>
    <cellStyle name="level2a" xfId="130"/>
    <cellStyle name="level2a 2" xfId="131"/>
    <cellStyle name="level2a 2 2" xfId="132"/>
    <cellStyle name="level2a 2 2 2" xfId="133"/>
    <cellStyle name="level3" xfId="134"/>
    <cellStyle name="Line titles-Rows" xfId="135"/>
    <cellStyle name="Linked Cell" xfId="136"/>
    <cellStyle name="Migliaia (0)_conti99" xfId="137"/>
    <cellStyle name="Neutral" xfId="138"/>
    <cellStyle name="Normaali 2" xfId="139"/>
    <cellStyle name="Normaali 3" xfId="140"/>
    <cellStyle name="Normal 10" xfId="141"/>
    <cellStyle name="Normal 11" xfId="142"/>
    <cellStyle name="Normal 11 2" xfId="143"/>
    <cellStyle name="Normal 12" xfId="144"/>
    <cellStyle name="Normal 13" xfId="145"/>
    <cellStyle name="Normal 2" xfId="146"/>
    <cellStyle name="Normal 2 17" xfId="147"/>
    <cellStyle name="Normal 2 2" xfId="148"/>
    <cellStyle name="Normal 2 2 2" xfId="149"/>
    <cellStyle name="Normal 2 2 2 2" xfId="150"/>
    <cellStyle name="Normal 2 2 3" xfId="151"/>
    <cellStyle name="Normal 2 3" xfId="152"/>
    <cellStyle name="Normal 2 3 2" xfId="153"/>
    <cellStyle name="Normal 2 4" xfId="154"/>
    <cellStyle name="Normal 2 5" xfId="155"/>
    <cellStyle name="Normal 2 6" xfId="156"/>
    <cellStyle name="Normal 2 7" xfId="157"/>
    <cellStyle name="Normal 2 8" xfId="158"/>
    <cellStyle name="Normal 2 8 2" xfId="159"/>
    <cellStyle name="Normal 2 9" xfId="160"/>
    <cellStyle name="Normal 2_AUG_TabChap2" xfId="161"/>
    <cellStyle name="Normal 3" xfId="162"/>
    <cellStyle name="Normal 3 2" xfId="163"/>
    <cellStyle name="Normal 3 2 2" xfId="164"/>
    <cellStyle name="Normal 3 2 2 2" xfId="165"/>
    <cellStyle name="Normal 3 2 2 2 2" xfId="166"/>
    <cellStyle name="Normal 3 3" xfId="167"/>
    <cellStyle name="Normal 4" xfId="168"/>
    <cellStyle name="Normal 4 2" xfId="169"/>
    <cellStyle name="Normal 4 2 2" xfId="170"/>
    <cellStyle name="Normal 4 3" xfId="171"/>
    <cellStyle name="Normal 5" xfId="172"/>
    <cellStyle name="Normal 5 2" xfId="173"/>
    <cellStyle name="Normal 6" xfId="174"/>
    <cellStyle name="Normal 6 2" xfId="175"/>
    <cellStyle name="Normal 6 3" xfId="176"/>
    <cellStyle name="Normal 7" xfId="177"/>
    <cellStyle name="Normal 7 2" xfId="178"/>
    <cellStyle name="Normal 8" xfId="179"/>
    <cellStyle name="Normal 8 10" xfId="180"/>
    <cellStyle name="Normal 8 2" xfId="181"/>
    <cellStyle name="Normal 8 3" xfId="182"/>
    <cellStyle name="Normal 8 4" xfId="183"/>
    <cellStyle name="Normal 8 5" xfId="184"/>
    <cellStyle name="Normal 8 6" xfId="185"/>
    <cellStyle name="Normal 8 7" xfId="186"/>
    <cellStyle name="Normal 8 8" xfId="187"/>
    <cellStyle name="Normal 8 9" xfId="188"/>
    <cellStyle name="Normal 9" xfId="189"/>
    <cellStyle name="Normál_8gradk" xfId="190"/>
    <cellStyle name="Normal_C1.1a" xfId="191"/>
    <cellStyle name="Normalny 10" xfId="192"/>
    <cellStyle name="Normalny 2" xfId="193"/>
    <cellStyle name="Normalny 2 2" xfId="194"/>
    <cellStyle name="Normalny 2 2 2" xfId="195"/>
    <cellStyle name="Normalny 2 2 2 2" xfId="196"/>
    <cellStyle name="Normalny 2 3" xfId="197"/>
    <cellStyle name="Normalny 2 3 2" xfId="198"/>
    <cellStyle name="Normalny 2 4" xfId="199"/>
    <cellStyle name="Normalny 2 4 2" xfId="200"/>
    <cellStyle name="Normalny 2 5" xfId="201"/>
    <cellStyle name="Normalny 2 5 2" xfId="202"/>
    <cellStyle name="Normalny 2 6" xfId="203"/>
    <cellStyle name="Normalny 2 6 2" xfId="204"/>
    <cellStyle name="Normalny 2 7" xfId="205"/>
    <cellStyle name="Normalny 2 7 2" xfId="206"/>
    <cellStyle name="Normalny 2 8" xfId="207"/>
    <cellStyle name="Normalny 2 8 2" xfId="208"/>
    <cellStyle name="Normalny 3" xfId="209"/>
    <cellStyle name="Normalny 3 2" xfId="210"/>
    <cellStyle name="Normalny 4" xfId="211"/>
    <cellStyle name="Normalny 4 2" xfId="212"/>
    <cellStyle name="Normalny 5" xfId="213"/>
    <cellStyle name="Normalny 5 2" xfId="214"/>
    <cellStyle name="Normalny 5 3" xfId="215"/>
    <cellStyle name="Normalny 5 3 2" xfId="216"/>
    <cellStyle name="Normalny 5 4" xfId="217"/>
    <cellStyle name="Normalny 6" xfId="218"/>
    <cellStyle name="Normalny 7" xfId="219"/>
    <cellStyle name="Normalny 8" xfId="220"/>
    <cellStyle name="Normalny 9" xfId="221"/>
    <cellStyle name="Note" xfId="222"/>
    <cellStyle name="Note 10 2" xfId="223"/>
    <cellStyle name="Note 10 3" xfId="224"/>
    <cellStyle name="Note 10 4" xfId="225"/>
    <cellStyle name="Note 10 5" xfId="226"/>
    <cellStyle name="Note 10 6" xfId="227"/>
    <cellStyle name="Note 10 7" xfId="228"/>
    <cellStyle name="Note 11 2" xfId="229"/>
    <cellStyle name="Note 11 3" xfId="230"/>
    <cellStyle name="Note 11 4" xfId="231"/>
    <cellStyle name="Note 11 5" xfId="232"/>
    <cellStyle name="Note 11 6" xfId="233"/>
    <cellStyle name="Note 12 2" xfId="234"/>
    <cellStyle name="Note 12 3" xfId="235"/>
    <cellStyle name="Note 12 4" xfId="236"/>
    <cellStyle name="Note 12 5" xfId="237"/>
    <cellStyle name="Note 13 2" xfId="238"/>
    <cellStyle name="Note 14 2" xfId="239"/>
    <cellStyle name="Note 15 2" xfId="240"/>
    <cellStyle name="Note 2 2" xfId="241"/>
    <cellStyle name="Note 2 3" xfId="242"/>
    <cellStyle name="Note 2 4" xfId="243"/>
    <cellStyle name="Note 2 5" xfId="244"/>
    <cellStyle name="Note 2 6" xfId="245"/>
    <cellStyle name="Note 2 7" xfId="246"/>
    <cellStyle name="Note 2 8" xfId="247"/>
    <cellStyle name="Note 3 2" xfId="248"/>
    <cellStyle name="Note 3 3" xfId="249"/>
    <cellStyle name="Note 3 4" xfId="250"/>
    <cellStyle name="Note 3 5" xfId="251"/>
    <cellStyle name="Note 3 6" xfId="252"/>
    <cellStyle name="Note 3 7" xfId="253"/>
    <cellStyle name="Note 3 8" xfId="254"/>
    <cellStyle name="Note 4 2" xfId="255"/>
    <cellStyle name="Note 4 3" xfId="256"/>
    <cellStyle name="Note 4 4" xfId="257"/>
    <cellStyle name="Note 4 5" xfId="258"/>
    <cellStyle name="Note 4 6" xfId="259"/>
    <cellStyle name="Note 4 7" xfId="260"/>
    <cellStyle name="Note 4 8" xfId="261"/>
    <cellStyle name="Note 5 2" xfId="262"/>
    <cellStyle name="Note 5 3" xfId="263"/>
    <cellStyle name="Note 5 4" xfId="264"/>
    <cellStyle name="Note 5 5" xfId="265"/>
    <cellStyle name="Note 5 6" xfId="266"/>
    <cellStyle name="Note 5 7" xfId="267"/>
    <cellStyle name="Note 5 8" xfId="268"/>
    <cellStyle name="Note 6 2" xfId="269"/>
    <cellStyle name="Note 6 3" xfId="270"/>
    <cellStyle name="Note 6 4" xfId="271"/>
    <cellStyle name="Note 6 5" xfId="272"/>
    <cellStyle name="Note 6 6" xfId="273"/>
    <cellStyle name="Note 6 7" xfId="274"/>
    <cellStyle name="Note 6 8" xfId="275"/>
    <cellStyle name="Note 7 2" xfId="276"/>
    <cellStyle name="Note 7 3" xfId="277"/>
    <cellStyle name="Note 7 4" xfId="278"/>
    <cellStyle name="Note 7 5" xfId="279"/>
    <cellStyle name="Note 7 6" xfId="280"/>
    <cellStyle name="Note 7 7" xfId="281"/>
    <cellStyle name="Note 7 8" xfId="282"/>
    <cellStyle name="Note 8 2" xfId="283"/>
    <cellStyle name="Note 8 3" xfId="284"/>
    <cellStyle name="Note 8 4" xfId="285"/>
    <cellStyle name="Note 8 5" xfId="286"/>
    <cellStyle name="Note 8 6" xfId="287"/>
    <cellStyle name="Note 8 7" xfId="288"/>
    <cellStyle name="Note 8 8" xfId="289"/>
    <cellStyle name="Note 9 2" xfId="290"/>
    <cellStyle name="Note 9 3" xfId="291"/>
    <cellStyle name="Note 9 4" xfId="292"/>
    <cellStyle name="Note 9 5" xfId="293"/>
    <cellStyle name="Note 9 6" xfId="294"/>
    <cellStyle name="Note 9 7" xfId="295"/>
    <cellStyle name="Note 9 8" xfId="296"/>
    <cellStyle name="Output" xfId="297"/>
    <cellStyle name="Percent" xfId="298"/>
    <cellStyle name="Percent 2" xfId="299"/>
    <cellStyle name="Percent 2 2" xfId="300"/>
    <cellStyle name="Percent 3" xfId="301"/>
    <cellStyle name="Percent 3 2" xfId="302"/>
    <cellStyle name="Procentowy 3" xfId="303"/>
    <cellStyle name="Procentowy 8" xfId="304"/>
    <cellStyle name="Prozent_SubCatperStud" xfId="305"/>
    <cellStyle name="row" xfId="306"/>
    <cellStyle name="RowCodes" xfId="307"/>
    <cellStyle name="Row-Col Headings" xfId="308"/>
    <cellStyle name="RowTitles" xfId="309"/>
    <cellStyle name="RowTitles1-Detail" xfId="310"/>
    <cellStyle name="RowTitles-Col2" xfId="311"/>
    <cellStyle name="RowTitles-Detail" xfId="312"/>
    <cellStyle name="Standaard_Blad1" xfId="313"/>
    <cellStyle name="Standard_DIAGRAM" xfId="314"/>
    <cellStyle name="Sub-titles" xfId="315"/>
    <cellStyle name="Sub-titles Cols" xfId="316"/>
    <cellStyle name="Sub-titles rows" xfId="317"/>
    <cellStyle name="Table No." xfId="318"/>
    <cellStyle name="Table Title" xfId="319"/>
    <cellStyle name="temp" xfId="320"/>
    <cellStyle name="Title" xfId="321"/>
    <cellStyle name="title1" xfId="322"/>
    <cellStyle name="Titles" xfId="323"/>
    <cellStyle name="Total" xfId="324"/>
    <cellStyle name="Tusental (0)_Blad2" xfId="325"/>
    <cellStyle name="Tusental 2" xfId="326"/>
    <cellStyle name="Tusental_Blad2" xfId="327"/>
    <cellStyle name="Uwaga 2" xfId="328"/>
    <cellStyle name="Valuta (0)_Blad2" xfId="329"/>
    <cellStyle name="Valuta_Blad2" xfId="330"/>
    <cellStyle name="Währung [0]_DIAGRAM" xfId="331"/>
    <cellStyle name="Währung_DIAGRAM" xfId="332"/>
    <cellStyle name="Warning Text" xfId="333"/>
    <cellStyle name="표준_T_A8(통계청_검증결과)" xfId="334"/>
    <cellStyle name="標準_法務省担当表（eigo ） " xfId="33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8225"/>
          <c:w val="0.97375"/>
          <c:h val="0.727"/>
        </c:manualLayout>
      </c:layout>
      <c:barChart>
        <c:barDir val="col"/>
        <c:grouping val="stacked"/>
        <c:varyColors val="0"/>
        <c:ser>
          <c:idx val="2"/>
          <c:order val="1"/>
          <c:tx>
            <c:v>Salary cost in 2011</c:v>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Belgique (Fl.)</c:v>
              </c:pt>
              <c:pt idx="1">
                <c:v>Belgique (Fr.)</c:v>
              </c:pt>
              <c:pt idx="2">
                <c:v>Portugal</c:v>
              </c:pt>
              <c:pt idx="3">
                <c:v>Autriche</c:v>
              </c:pt>
              <c:pt idx="4">
                <c:v>Finlande</c:v>
              </c:pt>
              <c:pt idx="5">
                <c:v>Australie</c:v>
              </c:pt>
              <c:pt idx="6">
                <c:v>Espagne</c:v>
              </c:pt>
              <c:pt idx="7">
                <c:v>Danemark</c:v>
              </c:pt>
              <c:pt idx="8">
                <c:v>Italie</c:v>
              </c:pt>
              <c:pt idx="9">
                <c:v>Moyenne OCDE</c:v>
              </c:pt>
              <c:pt idx="10">
                <c:v>Norvège</c:v>
              </c:pt>
              <c:pt idx="11">
                <c:v>Japon</c:v>
              </c:pt>
              <c:pt idx="12">
                <c:v>Irlande</c:v>
              </c:pt>
              <c:pt idx="13">
                <c:v>États-Unis</c:v>
              </c:pt>
              <c:pt idx="14">
                <c:v>Slovénie</c:v>
              </c:pt>
              <c:pt idx="15">
                <c:v>France</c:v>
              </c:pt>
              <c:pt idx="16">
                <c:v>Corée</c:v>
              </c:pt>
              <c:pt idx="17">
                <c:v>Hongrie</c:v>
              </c:pt>
              <c:pt idx="18">
                <c:v>Israël</c:v>
              </c:pt>
              <c:pt idx="19">
                <c:v>Rép. tchèque</c:v>
              </c:pt>
              <c:pt idx="20">
                <c:v>Mexique</c:v>
              </c:pt>
            </c:strLit>
          </c:cat>
          <c:val>
            <c:numLit>
              <c:ptCount val="21"/>
              <c:pt idx="0">
                <c:v>5578.29231500582</c:v>
              </c:pt>
              <c:pt idx="1">
                <c:v>5454.8308227489</c:v>
              </c:pt>
              <c:pt idx="2">
                <c:v>4819.39064694333</c:v>
              </c:pt>
              <c:pt idx="3">
                <c:v>4966.2300501145</c:v>
              </c:pt>
              <c:pt idx="4">
                <c:v>4395.93593764318</c:v>
              </c:pt>
              <c:pt idx="5">
                <c:v>4105.40062382704</c:v>
              </c:pt>
              <c:pt idx="6">
                <c:v>4427.46773891221</c:v>
              </c:pt>
              <c:pt idx="7">
                <c:v>4264.67705014984</c:v>
              </c:pt>
              <c:pt idx="8">
                <c:v>3135.07693002307</c:v>
              </c:pt>
              <c:pt idx="9">
                <c:v>3871</c:v>
              </c:pt>
              <c:pt idx="10">
                <c:v>3776.19887516257</c:v>
              </c:pt>
              <c:pt idx="11">
                <c:v>3220.48257095693</c:v>
              </c:pt>
              <c:pt idx="12">
                <c:v>3816.23195617318</c:v>
              </c:pt>
              <c:pt idx="13">
                <c:v>3024.34211701088</c:v>
              </c:pt>
              <c:pt idx="14">
                <c:v>4057.01543054459</c:v>
              </c:pt>
              <c:pt idx="15">
                <c:v>2446.30738739082</c:v>
              </c:pt>
              <c:pt idx="16">
                <c:v>2563.2773010586898</c:v>
              </c:pt>
              <c:pt idx="17">
                <c:v>1253.57052855865</c:v>
              </c:pt>
              <c:pt idx="18">
                <c:v>1839.96228737844</c:v>
              </c:pt>
              <c:pt idx="19">
                <c:v>1838.86751350527</c:v>
              </c:pt>
              <c:pt idx="20">
                <c:v>780.034341650097</c:v>
              </c:pt>
            </c:numLit>
          </c:val>
        </c:ser>
        <c:overlap val="100"/>
        <c:axId val="62843359"/>
        <c:axId val="28719320"/>
      </c:barChart>
      <c:lineChart>
        <c:grouping val="standard"/>
        <c:varyColors val="0"/>
        <c:ser>
          <c:idx val="1"/>
          <c:order val="0"/>
          <c:tx>
            <c:v>Salary cost in 2005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993366"/>
                </a:solidFill>
              </a:ln>
            </c:spPr>
          </c:marker>
          <c:cat>
            <c:strLit>
              <c:ptCount val="21"/>
              <c:pt idx="0">
                <c:v>Belgique (Fl.)</c:v>
              </c:pt>
              <c:pt idx="1">
                <c:v>Belgique (Fr.)</c:v>
              </c:pt>
              <c:pt idx="2">
                <c:v>Portugal</c:v>
              </c:pt>
              <c:pt idx="3">
                <c:v>Autriche</c:v>
              </c:pt>
              <c:pt idx="4">
                <c:v>Finlande</c:v>
              </c:pt>
              <c:pt idx="5">
                <c:v>Australie</c:v>
              </c:pt>
              <c:pt idx="6">
                <c:v>Espagne</c:v>
              </c:pt>
              <c:pt idx="7">
                <c:v>Danemark</c:v>
              </c:pt>
              <c:pt idx="8">
                <c:v>Italie</c:v>
              </c:pt>
              <c:pt idx="9">
                <c:v>Moyenne OCDE</c:v>
              </c:pt>
              <c:pt idx="10">
                <c:v>Norvège</c:v>
              </c:pt>
              <c:pt idx="11">
                <c:v>Japon</c:v>
              </c:pt>
              <c:pt idx="12">
                <c:v>Irlande</c:v>
              </c:pt>
              <c:pt idx="13">
                <c:v>États-Unis</c:v>
              </c:pt>
              <c:pt idx="14">
                <c:v>Slovénie</c:v>
              </c:pt>
              <c:pt idx="15">
                <c:v>France</c:v>
              </c:pt>
              <c:pt idx="16">
                <c:v>Corée</c:v>
              </c:pt>
              <c:pt idx="17">
                <c:v>Hongrie</c:v>
              </c:pt>
              <c:pt idx="18">
                <c:v>Israël</c:v>
              </c:pt>
              <c:pt idx="19">
                <c:v>Rép. tchèque</c:v>
              </c:pt>
              <c:pt idx="20">
                <c:v>Mexique</c:v>
              </c:pt>
            </c:strLit>
          </c:cat>
          <c:val>
            <c:numLit>
              <c:ptCount val="21"/>
              <c:pt idx="0">
                <c:v>4721.6362563453</c:v>
              </c:pt>
              <c:pt idx="1">
                <c:v>4529.21339365543</c:v>
              </c:pt>
              <c:pt idx="2">
                <c:v>4372.00853703418</c:v>
              </c:pt>
              <c:pt idx="3">
                <c:v>4149.51477656429</c:v>
              </c:pt>
              <c:pt idx="4">
                <c:v>4064.03904625408</c:v>
              </c:pt>
              <c:pt idx="5">
                <c:v>3866.04617823698</c:v>
              </c:pt>
              <c:pt idx="6">
                <c:v>3675.49562379888</c:v>
              </c:pt>
              <c:pt idx="7">
                <c:v>3633.65819923994</c:v>
              </c:pt>
              <c:pt idx="8">
                <c:v>3608.50255964984</c:v>
              </c:pt>
              <c:pt idx="9">
                <c:v>3473</c:v>
              </c:pt>
              <c:pt idx="10">
                <c:v>3384.39569777654</c:v>
              </c:pt>
              <c:pt idx="11">
                <c:v>3270.05293801564</c:v>
              </c:pt>
              <c:pt idx="12">
                <c:v>3128.91658057431</c:v>
              </c:pt>
              <c:pt idx="13">
                <c:v>3106.90920169615</c:v>
              </c:pt>
              <c:pt idx="14">
                <c:v>2700.76768308855</c:v>
              </c:pt>
              <c:pt idx="15">
                <c:v>2640.07506336234</c:v>
              </c:pt>
              <c:pt idx="16">
                <c:v>2439.49327677049</c:v>
              </c:pt>
              <c:pt idx="17">
                <c:v>1682.26432567824</c:v>
              </c:pt>
              <c:pt idx="18">
                <c:v>1594.76064709969</c:v>
              </c:pt>
              <c:pt idx="19">
                <c:v>1341.3953376141</c:v>
              </c:pt>
              <c:pt idx="20">
                <c:v>688.720936576425</c:v>
              </c:pt>
            </c:numLit>
          </c:val>
          <c:smooth val="0"/>
        </c:ser>
        <c:ser>
          <c:idx val="0"/>
          <c:order val="2"/>
          <c:tx>
            <c:v>Salary cost in 2000</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CC00"/>
              </a:solidFill>
              <a:ln>
                <a:solidFill>
                  <a:srgbClr val="666699"/>
                </a:solidFill>
              </a:ln>
            </c:spPr>
          </c:marker>
          <c:cat>
            <c:strLit>
              <c:ptCount val="21"/>
              <c:pt idx="0">
                <c:v>Belgique (Fl.)</c:v>
              </c:pt>
              <c:pt idx="1">
                <c:v>Belgique (Fr.)</c:v>
              </c:pt>
              <c:pt idx="2">
                <c:v>Portugal</c:v>
              </c:pt>
              <c:pt idx="3">
                <c:v>Autriche</c:v>
              </c:pt>
              <c:pt idx="4">
                <c:v>Finlande</c:v>
              </c:pt>
              <c:pt idx="5">
                <c:v>Australie</c:v>
              </c:pt>
              <c:pt idx="6">
                <c:v>Espagne</c:v>
              </c:pt>
              <c:pt idx="7">
                <c:v>Danemark</c:v>
              </c:pt>
              <c:pt idx="8">
                <c:v>Italie</c:v>
              </c:pt>
              <c:pt idx="9">
                <c:v>Moyenne OCDE</c:v>
              </c:pt>
              <c:pt idx="10">
                <c:v>Norvège</c:v>
              </c:pt>
              <c:pt idx="11">
                <c:v>Japon</c:v>
              </c:pt>
              <c:pt idx="12">
                <c:v>Irlande</c:v>
              </c:pt>
              <c:pt idx="13">
                <c:v>États-Unis</c:v>
              </c:pt>
              <c:pt idx="14">
                <c:v>Slovénie</c:v>
              </c:pt>
              <c:pt idx="15">
                <c:v>France</c:v>
              </c:pt>
              <c:pt idx="16">
                <c:v>Corée</c:v>
              </c:pt>
              <c:pt idx="17">
                <c:v>Hongrie</c:v>
              </c:pt>
              <c:pt idx="18">
                <c:v>Israël</c:v>
              </c:pt>
              <c:pt idx="19">
                <c:v>Rép. tchèque</c:v>
              </c:pt>
              <c:pt idx="20">
                <c:v>Mexique</c:v>
              </c:pt>
            </c:strLit>
          </c:cat>
          <c:val>
            <c:numLit>
              <c:ptCount val="1"/>
              <c:pt idx="0">
                <c:v>0</c:v>
              </c:pt>
            </c:numLit>
          </c:val>
          <c:smooth val="0"/>
        </c:ser>
        <c:axId val="62843359"/>
        <c:axId val="28719320"/>
      </c:lineChart>
      <c:catAx>
        <c:axId val="62843359"/>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28719320"/>
        <c:crosses val="autoZero"/>
        <c:auto val="1"/>
        <c:lblOffset val="100"/>
        <c:tickLblSkip val="1"/>
        <c:noMultiLvlLbl val="0"/>
      </c:catAx>
      <c:valAx>
        <c:axId val="28719320"/>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USD</a:t>
                </a:r>
              </a:p>
            </c:rich>
          </c:tx>
          <c:layout>
            <c:manualLayout>
              <c:xMode val="factor"/>
              <c:yMode val="factor"/>
              <c:x val="0.0075"/>
              <c:y val="0.151"/>
            </c:manualLayout>
          </c:layout>
          <c:overlay val="0"/>
          <c:spPr>
            <a:noFill/>
            <a:ln w="3175">
              <a:noFill/>
            </a:ln>
          </c:spPr>
        </c:title>
        <c:majorGridlines>
          <c:spPr>
            <a:ln w="3175">
              <a:solidFill>
                <a:srgbClr val="808080"/>
              </a:solidFill>
            </a:ln>
          </c:spPr>
        </c:majorGridlines>
        <c:delete val="0"/>
        <c:numFmt formatCode="#\ ##0" sourceLinked="0"/>
        <c:majorTickMark val="out"/>
        <c:minorTickMark val="none"/>
        <c:tickLblPos val="nextTo"/>
        <c:spPr>
          <a:ln w="3175">
            <a:solidFill>
              <a:srgbClr val="808080"/>
            </a:solidFill>
          </a:ln>
        </c:spPr>
        <c:crossAx val="6284335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2245"/>
          <c:w val="0.97375"/>
          <c:h val="0.7435"/>
        </c:manualLayout>
      </c:layout>
      <c:barChart>
        <c:barDir val="col"/>
        <c:grouping val="stacked"/>
        <c:varyColors val="0"/>
        <c:ser>
          <c:idx val="2"/>
          <c:order val="1"/>
          <c:tx>
            <c:v>Coût salarial en 2011</c:v>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Danemark</c:v>
              </c:pt>
              <c:pt idx="1">
                <c:v>Belgique (Fl.)</c:v>
              </c:pt>
              <c:pt idx="2">
                <c:v>Belgique (Fr.)</c:v>
              </c:pt>
              <c:pt idx="3">
                <c:v>Portugal</c:v>
              </c:pt>
              <c:pt idx="4">
                <c:v>Norvège</c:v>
              </c:pt>
              <c:pt idx="5">
                <c:v>Italie</c:v>
              </c:pt>
              <c:pt idx="6">
                <c:v>États-Unis</c:v>
              </c:pt>
              <c:pt idx="7">
                <c:v>Australie</c:v>
              </c:pt>
              <c:pt idx="8">
                <c:v>Autriche</c:v>
              </c:pt>
              <c:pt idx="9">
                <c:v>Espagne</c:v>
              </c:pt>
              <c:pt idx="10">
                <c:v>Irlande</c:v>
              </c:pt>
              <c:pt idx="11">
                <c:v>Japon</c:v>
              </c:pt>
              <c:pt idx="12">
                <c:v>Moyenne OCDE</c:v>
              </c:pt>
              <c:pt idx="13">
                <c:v>Finlande</c:v>
              </c:pt>
              <c:pt idx="14">
                <c:v>Slovénie</c:v>
              </c:pt>
              <c:pt idx="15">
                <c:v>Corée</c:v>
              </c:pt>
              <c:pt idx="16">
                <c:v>France</c:v>
              </c:pt>
              <c:pt idx="17">
                <c:v>Hongrie</c:v>
              </c:pt>
              <c:pt idx="18">
                <c:v>Israël</c:v>
              </c:pt>
              <c:pt idx="19">
                <c:v>Rép. tchèque</c:v>
              </c:pt>
              <c:pt idx="20">
                <c:v>Turquie</c:v>
              </c:pt>
              <c:pt idx="21">
                <c:v>Mexique</c:v>
              </c:pt>
            </c:strLit>
          </c:cat>
          <c:val>
            <c:numLit>
              <c:ptCount val="22"/>
              <c:pt idx="0">
                <c:v>4264.67705014984</c:v>
              </c:pt>
              <c:pt idx="1">
                <c:v>3659.96579238349</c:v>
              </c:pt>
              <c:pt idx="2">
                <c:v>3578.96164042798</c:v>
              </c:pt>
              <c:pt idx="3">
                <c:v>3529.66491059951</c:v>
              </c:pt>
              <c:pt idx="4">
                <c:v>3617.62008450619</c:v>
              </c:pt>
              <c:pt idx="5">
                <c:v>2812.65894366853</c:v>
              </c:pt>
              <c:pt idx="6">
                <c:v>3017.57097916479</c:v>
              </c:pt>
              <c:pt idx="7">
                <c:v>3107.82020463136</c:v>
              </c:pt>
              <c:pt idx="8">
                <c:v>3454.88543923765</c:v>
              </c:pt>
              <c:pt idx="9">
                <c:v>3138.62951863689</c:v>
              </c:pt>
              <c:pt idx="10">
                <c:v>3508.50258500725</c:v>
              </c:pt>
              <c:pt idx="11">
                <c:v>2525.15929557156</c:v>
              </c:pt>
              <c:pt idx="12">
                <c:v>2627</c:v>
              </c:pt>
              <c:pt idx="13">
                <c:v>2771.30057067135</c:v>
              </c:pt>
              <c:pt idx="14">
                <c:v>2015.52008157061</c:v>
              </c:pt>
              <c:pt idx="15">
                <c:v>2462.45660202673</c:v>
              </c:pt>
              <c:pt idx="16">
                <c:v>1801.53240230071</c:v>
              </c:pt>
              <c:pt idx="17">
                <c:v>1220.45630801363</c:v>
              </c:pt>
              <c:pt idx="18">
                <c:v>1714.24776815994</c:v>
              </c:pt>
              <c:pt idx="19">
                <c:v>1078.91087998667</c:v>
              </c:pt>
              <c:pt idx="20">
                <c:v>1198.74961226682</c:v>
              </c:pt>
              <c:pt idx="21">
                <c:v>696.843254519862</c:v>
              </c:pt>
            </c:numLit>
          </c:val>
        </c:ser>
        <c:overlap val="100"/>
        <c:axId val="57147289"/>
        <c:axId val="44563554"/>
      </c:barChart>
      <c:lineChart>
        <c:grouping val="standard"/>
        <c:varyColors val="0"/>
        <c:ser>
          <c:idx val="1"/>
          <c:order val="0"/>
          <c:tx>
            <c:v>Coût salarial en 2005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993366"/>
                </a:solidFill>
              </a:ln>
            </c:spPr>
          </c:marker>
          <c:cat>
            <c:strLit>
              <c:ptCount val="22"/>
              <c:pt idx="0">
                <c:v>Danemark</c:v>
              </c:pt>
              <c:pt idx="1">
                <c:v>Belgique (Fl.)</c:v>
              </c:pt>
              <c:pt idx="2">
                <c:v>Belgique (Fr.)</c:v>
              </c:pt>
              <c:pt idx="3">
                <c:v>Portugal</c:v>
              </c:pt>
              <c:pt idx="4">
                <c:v>Norvège</c:v>
              </c:pt>
              <c:pt idx="5">
                <c:v>Italie</c:v>
              </c:pt>
              <c:pt idx="6">
                <c:v>États-Unis</c:v>
              </c:pt>
              <c:pt idx="7">
                <c:v>Australie</c:v>
              </c:pt>
              <c:pt idx="8">
                <c:v>Autriche</c:v>
              </c:pt>
              <c:pt idx="9">
                <c:v>Espagne</c:v>
              </c:pt>
              <c:pt idx="10">
                <c:v>Irlande</c:v>
              </c:pt>
              <c:pt idx="11">
                <c:v>Japon</c:v>
              </c:pt>
              <c:pt idx="12">
                <c:v>Moyenne OCDE</c:v>
              </c:pt>
              <c:pt idx="13">
                <c:v>Finlande</c:v>
              </c:pt>
              <c:pt idx="14">
                <c:v>Slovénie</c:v>
              </c:pt>
              <c:pt idx="15">
                <c:v>Corée</c:v>
              </c:pt>
              <c:pt idx="16">
                <c:v>France</c:v>
              </c:pt>
              <c:pt idx="17">
                <c:v>Hongrie</c:v>
              </c:pt>
              <c:pt idx="18">
                <c:v>Israël</c:v>
              </c:pt>
              <c:pt idx="19">
                <c:v>Rép. tchèque</c:v>
              </c:pt>
              <c:pt idx="20">
                <c:v>Turquie</c:v>
              </c:pt>
              <c:pt idx="21">
                <c:v>Mexique</c:v>
              </c:pt>
            </c:strLit>
          </c:cat>
          <c:val>
            <c:numLit>
              <c:ptCount val="22"/>
              <c:pt idx="0">
                <c:v>3633.65819923994</c:v>
              </c:pt>
              <c:pt idx="1">
                <c:v>3489.88998266096</c:v>
              </c:pt>
              <c:pt idx="2">
                <c:v>3310.67379273712</c:v>
              </c:pt>
              <c:pt idx="3">
                <c:v>3306.23200957417</c:v>
              </c:pt>
              <c:pt idx="4">
                <c:v>3174.6404666731</c:v>
              </c:pt>
              <c:pt idx="5">
                <c:v>3168.60810418833</c:v>
              </c:pt>
              <c:pt idx="6">
                <c:v>3117.87205643542</c:v>
              </c:pt>
              <c:pt idx="7">
                <c:v>2887.2038931949</c:v>
              </c:pt>
              <c:pt idx="8">
                <c:v>2874.43960566396</c:v>
              </c:pt>
              <c:pt idx="9">
                <c:v>2864.84400345547</c:v>
              </c:pt>
              <c:pt idx="10">
                <c:v>2705.50055781655</c:v>
              </c:pt>
              <c:pt idx="11">
                <c:v>2545.57797239871</c:v>
              </c:pt>
              <c:pt idx="12">
                <c:v>2398</c:v>
              </c:pt>
              <c:pt idx="13">
                <c:v>2343.58835191836</c:v>
              </c:pt>
              <c:pt idx="14">
                <c:v>1997.17744640138</c:v>
              </c:pt>
              <c:pt idx="15">
                <c:v>1816.17065054678</c:v>
              </c:pt>
              <c:pt idx="16">
                <c:v>1790.07102614406</c:v>
              </c:pt>
              <c:pt idx="17">
                <c:v>1646.28823083625</c:v>
              </c:pt>
              <c:pt idx="18">
                <c:v>1106.52380509813</c:v>
              </c:pt>
              <c:pt idx="19">
                <c:v>1030.89043206524</c:v>
              </c:pt>
              <c:pt idx="20">
                <c:v>899.713434764022</c:v>
              </c:pt>
              <c:pt idx="21">
                <c:v>645.271323464675</c:v>
              </c:pt>
            </c:numLit>
          </c:val>
          <c:smooth val="0"/>
        </c:ser>
        <c:ser>
          <c:idx val="0"/>
          <c:order val="2"/>
          <c:tx>
            <c:v>Coût salarial en 2000</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CC00"/>
              </a:solidFill>
              <a:ln>
                <a:solidFill>
                  <a:srgbClr val="666699"/>
                </a:solidFill>
              </a:ln>
            </c:spPr>
          </c:marker>
          <c:cat>
            <c:strLit>
              <c:ptCount val="22"/>
              <c:pt idx="0">
                <c:v>Danemark</c:v>
              </c:pt>
              <c:pt idx="1">
                <c:v>Belgique (Fl.)</c:v>
              </c:pt>
              <c:pt idx="2">
                <c:v>Belgique (Fr.)</c:v>
              </c:pt>
              <c:pt idx="3">
                <c:v>Portugal</c:v>
              </c:pt>
              <c:pt idx="4">
                <c:v>Norvège</c:v>
              </c:pt>
              <c:pt idx="5">
                <c:v>Italie</c:v>
              </c:pt>
              <c:pt idx="6">
                <c:v>États-Unis</c:v>
              </c:pt>
              <c:pt idx="7">
                <c:v>Australie</c:v>
              </c:pt>
              <c:pt idx="8">
                <c:v>Autriche</c:v>
              </c:pt>
              <c:pt idx="9">
                <c:v>Espagne</c:v>
              </c:pt>
              <c:pt idx="10">
                <c:v>Irlande</c:v>
              </c:pt>
              <c:pt idx="11">
                <c:v>Japon</c:v>
              </c:pt>
              <c:pt idx="12">
                <c:v>Moyenne OCDE</c:v>
              </c:pt>
              <c:pt idx="13">
                <c:v>Finlande</c:v>
              </c:pt>
              <c:pt idx="14">
                <c:v>Slovénie</c:v>
              </c:pt>
              <c:pt idx="15">
                <c:v>Corée</c:v>
              </c:pt>
              <c:pt idx="16">
                <c:v>France</c:v>
              </c:pt>
              <c:pt idx="17">
                <c:v>Hongrie</c:v>
              </c:pt>
              <c:pt idx="18">
                <c:v>Israël</c:v>
              </c:pt>
              <c:pt idx="19">
                <c:v>Rép. tchèque</c:v>
              </c:pt>
              <c:pt idx="20">
                <c:v>Turquie</c:v>
              </c:pt>
              <c:pt idx="21">
                <c:v>Mexique</c:v>
              </c:pt>
            </c:strLit>
          </c:cat>
          <c:val>
            <c:numLit>
              <c:ptCount val="1"/>
              <c:pt idx="0">
                <c:v>0</c:v>
              </c:pt>
            </c:numLit>
          </c:val>
          <c:smooth val="0"/>
        </c:ser>
        <c:axId val="57147289"/>
        <c:axId val="44563554"/>
      </c:lineChart>
      <c:catAx>
        <c:axId val="57147289"/>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44563554"/>
        <c:crosses val="autoZero"/>
        <c:auto val="1"/>
        <c:lblOffset val="100"/>
        <c:tickLblSkip val="1"/>
        <c:noMultiLvlLbl val="0"/>
      </c:catAx>
      <c:valAx>
        <c:axId val="44563554"/>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USD</a:t>
                </a:r>
              </a:p>
            </c:rich>
          </c:tx>
          <c:layout>
            <c:manualLayout>
              <c:xMode val="factor"/>
              <c:yMode val="factor"/>
              <c:x val="0.0085"/>
              <c:y val="0.158"/>
            </c:manualLayout>
          </c:layout>
          <c:overlay val="0"/>
          <c:spPr>
            <a:noFill/>
            <a:ln w="3175">
              <a:noFill/>
            </a:ln>
          </c:spPr>
        </c:title>
        <c:majorGridlines>
          <c:spPr>
            <a:ln w="3175">
              <a:solidFill>
                <a:srgbClr val="808080"/>
              </a:solidFill>
            </a:ln>
          </c:spPr>
        </c:majorGridlines>
        <c:delete val="0"/>
        <c:numFmt formatCode="#\ ##0" sourceLinked="0"/>
        <c:majorTickMark val="out"/>
        <c:minorTickMark val="none"/>
        <c:tickLblPos val="nextTo"/>
        <c:spPr>
          <a:ln w="3175">
            <a:solidFill>
              <a:srgbClr val="808080"/>
            </a:solidFill>
          </a:ln>
        </c:spPr>
        <c:crossAx val="57147289"/>
        <c:crossesAt val="1"/>
        <c:crossBetween val="between"/>
        <c:dispUnits/>
      </c:valAx>
      <c:spPr>
        <a:solidFill>
          <a:srgbClr val="FFFFFF"/>
        </a:solidFill>
        <a:ln w="3175">
          <a:noFill/>
        </a:ln>
      </c:spPr>
    </c:plotArea>
    <c:legend>
      <c:legendPos val="t"/>
      <c:layout>
        <c:manualLayout>
          <c:xMode val="edge"/>
          <c:yMode val="edge"/>
          <c:x val="0.18325"/>
          <c:y val="0.11775"/>
          <c:w val="0.5905"/>
          <c:h val="0.06275"/>
        </c:manualLayout>
      </c:layout>
      <c:overlay val="0"/>
      <c:spPr>
        <a:no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0.372</cdr:x>
      <cdr:y>0.033</cdr:y>
    </cdr:from>
    <cdr:to>
      <cdr:x>0.6805</cdr:x>
      <cdr:y>0.10125</cdr:y>
    </cdr:to>
    <cdr:sp>
      <cdr:nvSpPr>
        <cdr:cNvPr id="1" name="TextBox 1"/>
        <cdr:cNvSpPr txBox="1">
          <a:spLocks noChangeArrowheads="1"/>
        </cdr:cNvSpPr>
      </cdr:nvSpPr>
      <cdr:spPr>
        <a:xfrm>
          <a:off x="2362200" y="133350"/>
          <a:ext cx="1962150" cy="285750"/>
        </a:xfrm>
        <a:prstGeom prst="rect">
          <a:avLst/>
        </a:prstGeom>
        <a:noFill/>
        <a:ln w="9525" cmpd="sng">
          <a:noFill/>
        </a:ln>
      </cdr:spPr>
      <cdr:txBody>
        <a:bodyPr vertOverflow="clip" wrap="square" anchor="ctr"/>
        <a:p>
          <a:pPr algn="l">
            <a:defRPr/>
          </a:pPr>
          <a:r>
            <a:rPr lang="en-US" cap="none" sz="1000" b="1" i="0" u="none" baseline="0">
              <a:solidFill>
                <a:srgbClr val="000000"/>
              </a:solidFill>
              <a:latin typeface="Arial"/>
              <a:ea typeface="Arial"/>
              <a:cs typeface="Arial"/>
            </a:rPr>
            <a:t>Premier cycle du secondaire</a:t>
          </a:r>
        </a:p>
      </cdr:txBody>
    </cdr:sp>
  </cdr:relSizeAnchor>
  <cdr:relSizeAnchor xmlns:cdr="http://schemas.openxmlformats.org/drawingml/2006/chartDrawing">
    <cdr:from>
      <cdr:x>-0.008</cdr:x>
      <cdr:y>0.889</cdr:y>
    </cdr:from>
    <cdr:to>
      <cdr:x>1</cdr:x>
      <cdr:y>1</cdr:y>
    </cdr:to>
    <cdr:sp>
      <cdr:nvSpPr>
        <cdr:cNvPr id="2" name="Text Box 3"/>
        <cdr:cNvSpPr txBox="1">
          <a:spLocks noChangeArrowheads="1"/>
        </cdr:cNvSpPr>
      </cdr:nvSpPr>
      <cdr:spPr>
        <a:xfrm>
          <a:off x="-47624" y="3724275"/>
          <a:ext cx="6457950" cy="51435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latin typeface="Arial"/>
              <a:ea typeface="Arial"/>
              <a:cs typeface="Arial"/>
            </a:rPr>
            <a:t>Les pays sont classés par ordre décroissant du coût salarial des enseignants par élève en 2005. 
Source :  OCDE. Tableaux B7.3 et B7.4a. Voir les notes à l'annexe 3 (www.oecd.org/edu/rse.htm).</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0.36625</cdr:x>
      <cdr:y>0.2005</cdr:y>
    </cdr:from>
    <cdr:to>
      <cdr:x>0.673</cdr:x>
      <cdr:y>0.2485</cdr:y>
    </cdr:to>
    <cdr:sp>
      <cdr:nvSpPr>
        <cdr:cNvPr id="1" name="TextBox 1"/>
        <cdr:cNvSpPr txBox="1">
          <a:spLocks noChangeArrowheads="1"/>
        </cdr:cNvSpPr>
      </cdr:nvSpPr>
      <cdr:spPr>
        <a:xfrm>
          <a:off x="2314575" y="771525"/>
          <a:ext cx="1943100" cy="180975"/>
        </a:xfrm>
        <a:prstGeom prst="rect">
          <a:avLst/>
        </a:prstGeom>
        <a:noFill/>
        <a:ln w="9525" cmpd="sng">
          <a:noFill/>
        </a:ln>
      </cdr:spPr>
      <cdr:txBody>
        <a:bodyPr vertOverflow="clip" wrap="square" anchor="ctr"/>
        <a:p>
          <a:pPr algn="ctr">
            <a:defRPr/>
          </a:pPr>
          <a:r>
            <a:rPr lang="en-US" cap="none" sz="1000" b="1" i="0" u="none" baseline="0">
              <a:solidFill>
                <a:srgbClr val="000000"/>
              </a:solidFill>
              <a:latin typeface="Arial"/>
              <a:ea typeface="Arial"/>
              <a:cs typeface="Arial"/>
            </a:rPr>
            <a:t>Primaire</a:t>
          </a:r>
        </a:p>
      </cdr:txBody>
    </cdr:sp>
  </cdr:relSizeAnchor>
  <cdr:relSizeAnchor xmlns:cdr="http://schemas.openxmlformats.org/drawingml/2006/chartDrawing">
    <cdr:from>
      <cdr:x>0.16725</cdr:x>
      <cdr:y>0.00025</cdr:y>
    </cdr:from>
    <cdr:to>
      <cdr:x>0.95875</cdr:x>
      <cdr:y>0.11825</cdr:y>
    </cdr:to>
    <cdr:sp>
      <cdr:nvSpPr>
        <cdr:cNvPr id="2" name="txtChartTitle"/>
        <cdr:cNvSpPr txBox="1">
          <a:spLocks noChangeArrowheads="1"/>
        </cdr:cNvSpPr>
      </cdr:nvSpPr>
      <cdr:spPr>
        <a:xfrm>
          <a:off x="1057275" y="0"/>
          <a:ext cx="5010150" cy="457200"/>
        </a:xfrm>
        <a:prstGeom prst="rect">
          <a:avLst/>
        </a:prstGeom>
        <a:noFill/>
        <a:ln w="9525" cmpd="sng">
          <a:noFill/>
        </a:ln>
      </cdr:spPr>
      <cdr:txBody>
        <a:bodyPr vertOverflow="clip" wrap="square" lIns="0" tIns="0" rIns="0" bIns="0"/>
        <a:p>
          <a:pPr algn="ctr">
            <a:defRPr/>
          </a:pPr>
          <a:r>
            <a:rPr lang="en-US" cap="none" sz="1000" b="1" i="0" u="none" baseline="0">
              <a:solidFill>
                <a:srgbClr val="000000"/>
              </a:solidFill>
              <a:latin typeface="Arial"/>
              <a:ea typeface="Arial"/>
              <a:cs typeface="Arial"/>
            </a:rPr>
            <a:t>Graphique B7.2. Évolution du coût salarial des enseignants par élève, selon le niveau d'enseignement (2000, 2005 et 2011)</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En USD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29</xdr:row>
      <xdr:rowOff>0</xdr:rowOff>
    </xdr:from>
    <xdr:to>
      <xdr:col>10</xdr:col>
      <xdr:colOff>295275</xdr:colOff>
      <xdr:row>54</xdr:row>
      <xdr:rowOff>142875</xdr:rowOff>
    </xdr:to>
    <xdr:graphicFrame>
      <xdr:nvGraphicFramePr>
        <xdr:cNvPr id="1" name="Chart 1"/>
        <xdr:cNvGraphicFramePr/>
      </xdr:nvGraphicFramePr>
      <xdr:xfrm>
        <a:off x="38100" y="4695825"/>
        <a:ext cx="6353175" cy="419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10</xdr:col>
      <xdr:colOff>238125</xdr:colOff>
      <xdr:row>28</xdr:row>
      <xdr:rowOff>123825</xdr:rowOff>
    </xdr:to>
    <xdr:graphicFrame>
      <xdr:nvGraphicFramePr>
        <xdr:cNvPr id="2" name="Chart 2"/>
        <xdr:cNvGraphicFramePr/>
      </xdr:nvGraphicFramePr>
      <xdr:xfrm>
        <a:off x="0" y="809625"/>
        <a:ext cx="6334125" cy="38481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X52"/>
  <sheetViews>
    <sheetView tabSelected="1" zoomScalePageLayoutView="0" workbookViewId="0" topLeftCell="A1">
      <selection activeCell="A1" sqref="A1"/>
    </sheetView>
  </sheetViews>
  <sheetFormatPr defaultColWidth="9.140625" defaultRowHeight="12.75"/>
  <cols>
    <col min="1" max="1" width="5.28125" style="0" customWidth="1"/>
    <col min="2" max="2" width="12.140625" style="0" customWidth="1"/>
    <col min="3" max="3" width="12.00390625" style="0" customWidth="1"/>
    <col min="4" max="4" width="5.28125" style="0" customWidth="1"/>
    <col min="5" max="5" width="5.00390625" style="0" customWidth="1"/>
    <col min="6" max="9" width="10.57421875" style="0" customWidth="1"/>
    <col min="10" max="10" width="12.8515625" style="0" customWidth="1"/>
    <col min="11" max="11" width="11.00390625" style="0" customWidth="1"/>
    <col min="13" max="13" width="7.7109375" style="0" customWidth="1"/>
    <col min="14" max="14" width="9.421875" style="0" customWidth="1"/>
    <col min="15" max="15" width="11.421875" style="0" customWidth="1"/>
    <col min="16" max="16" width="4.421875" style="0" customWidth="1"/>
    <col min="17" max="17" width="6.00390625" style="0" customWidth="1"/>
    <col min="18" max="21" width="9.8515625" style="0" customWidth="1"/>
    <col min="22" max="22" width="11.8515625" style="0" customWidth="1"/>
    <col min="23" max="23" width="11.28125" style="0" customWidth="1"/>
  </cols>
  <sheetData>
    <row r="1" s="34" customFormat="1" ht="12.75">
      <c r="A1" s="35" t="s">
        <v>88</v>
      </c>
    </row>
    <row r="2" spans="1:2" s="34" customFormat="1" ht="12.75">
      <c r="A2" s="34" t="s">
        <v>89</v>
      </c>
      <c r="B2" s="34" t="s">
        <v>92</v>
      </c>
    </row>
    <row r="3" s="34" customFormat="1" ht="12.75">
      <c r="A3" s="34" t="s">
        <v>90</v>
      </c>
    </row>
    <row r="4" s="34" customFormat="1" ht="12.75">
      <c r="A4" s="34" t="s">
        <v>91</v>
      </c>
    </row>
    <row r="5" s="34" customFormat="1" ht="12.75"/>
    <row r="6" spans="1:23" ht="35.25" customHeight="1">
      <c r="A6" s="36" t="s">
        <v>0</v>
      </c>
      <c r="B6" s="37"/>
      <c r="C6" s="37"/>
      <c r="D6" s="37"/>
      <c r="E6" s="37"/>
      <c r="F6" s="37"/>
      <c r="G6" s="37"/>
      <c r="H6" s="37"/>
      <c r="I6" s="37"/>
      <c r="J6" s="38"/>
      <c r="K6" s="38"/>
      <c r="M6" s="39"/>
      <c r="N6" s="39"/>
      <c r="O6" s="39"/>
      <c r="P6" s="39"/>
      <c r="Q6" s="39"/>
      <c r="R6" s="39"/>
      <c r="S6" s="39"/>
      <c r="T6" s="39"/>
      <c r="U6" s="39"/>
      <c r="V6" s="39"/>
      <c r="W6" s="39"/>
    </row>
    <row r="7" spans="1:6" ht="12.75">
      <c r="A7" s="1"/>
      <c r="B7" s="2"/>
      <c r="C7" s="2"/>
      <c r="D7" s="2"/>
      <c r="E7" s="2"/>
      <c r="F7" s="2"/>
    </row>
    <row r="8" spans="6:20" ht="12.75">
      <c r="F8" s="40" t="s">
        <v>1</v>
      </c>
      <c r="G8" s="41"/>
      <c r="H8" s="42"/>
      <c r="I8" s="3"/>
      <c r="R8" s="40" t="s">
        <v>2</v>
      </c>
      <c r="S8" s="41"/>
      <c r="T8" s="42"/>
    </row>
    <row r="9" spans="1:23" ht="40.5">
      <c r="A9" s="4" t="s">
        <v>3</v>
      </c>
      <c r="B9" s="4" t="s">
        <v>4</v>
      </c>
      <c r="C9" s="4" t="s">
        <v>5</v>
      </c>
      <c r="D9" s="5" t="s">
        <v>6</v>
      </c>
      <c r="E9" s="6" t="s">
        <v>7</v>
      </c>
      <c r="F9" s="7" t="s">
        <v>8</v>
      </c>
      <c r="G9" s="8" t="s">
        <v>9</v>
      </c>
      <c r="H9" s="7" t="s">
        <v>10</v>
      </c>
      <c r="I9" s="7" t="s">
        <v>11</v>
      </c>
      <c r="J9" s="9" t="s">
        <v>12</v>
      </c>
      <c r="K9" s="9" t="s">
        <v>13</v>
      </c>
      <c r="M9" s="4" t="s">
        <v>3</v>
      </c>
      <c r="N9" s="4" t="s">
        <v>4</v>
      </c>
      <c r="O9" s="4" t="s">
        <v>5</v>
      </c>
      <c r="P9" s="5" t="s">
        <v>14</v>
      </c>
      <c r="Q9" s="6" t="s">
        <v>7</v>
      </c>
      <c r="R9" s="7" t="s">
        <v>8</v>
      </c>
      <c r="S9" s="8" t="s">
        <v>9</v>
      </c>
      <c r="T9" s="7" t="s">
        <v>10</v>
      </c>
      <c r="U9" s="7" t="s">
        <v>11</v>
      </c>
      <c r="V9" s="9" t="s">
        <v>12</v>
      </c>
      <c r="W9" s="9" t="s">
        <v>13</v>
      </c>
    </row>
    <row r="10" spans="1:24" ht="12.75">
      <c r="A10" s="10">
        <v>8</v>
      </c>
      <c r="B10" s="10" t="s">
        <v>15</v>
      </c>
      <c r="C10" s="10" t="s">
        <v>16</v>
      </c>
      <c r="D10" s="11" t="s">
        <v>85</v>
      </c>
      <c r="E10" s="12"/>
      <c r="F10" s="13">
        <v>3887.130947105835</v>
      </c>
      <c r="G10" s="13">
        <v>3633.6581992399424</v>
      </c>
      <c r="H10" s="13">
        <v>4264.677050149841</v>
      </c>
      <c r="I10" s="14" t="e">
        <v>#REF!</v>
      </c>
      <c r="J10" s="12" t="str">
        <f aca="true" t="shared" si="0" ref="J10:J21">CONCATENATE($B10,$E10)</f>
        <v>Denmark</v>
      </c>
      <c r="K10" s="12" t="str">
        <f aca="true" t="shared" si="1" ref="K10:K21">CONCATENATE($C10,$E10)</f>
        <v>Danemark</v>
      </c>
      <c r="L10" s="15">
        <f aca="true" t="shared" si="2" ref="L10:L31">H10/G10*100</f>
        <v>117.36593857512216</v>
      </c>
      <c r="M10" s="10">
        <v>3</v>
      </c>
      <c r="N10" s="10" t="s">
        <v>17</v>
      </c>
      <c r="O10" s="10" t="s">
        <v>18</v>
      </c>
      <c r="P10" s="11" t="s">
        <v>85</v>
      </c>
      <c r="Q10" s="12"/>
      <c r="R10" s="16"/>
      <c r="S10" s="13">
        <v>4721.636256345309</v>
      </c>
      <c r="T10" s="13">
        <v>5578.292315005829</v>
      </c>
      <c r="U10" s="14">
        <v>15.080330417174876</v>
      </c>
      <c r="V10" s="17" t="str">
        <f>CONCATENATE($N10,$P10)</f>
        <v>Belgium (Fl.)</v>
      </c>
      <c r="W10" s="12" t="str">
        <f>CONCATENATE($O10,$P10)</f>
        <v>Belgique (Fl.)</v>
      </c>
      <c r="X10" s="15">
        <f aca="true" t="shared" si="3" ref="X10:X30">T10/S10*100</f>
        <v>118.14320316414202</v>
      </c>
    </row>
    <row r="11" spans="1:24" ht="12.75">
      <c r="A11" s="18">
        <v>3</v>
      </c>
      <c r="B11" s="18" t="s">
        <v>17</v>
      </c>
      <c r="C11" s="18" t="s">
        <v>18</v>
      </c>
      <c r="D11" s="19" t="s">
        <v>85</v>
      </c>
      <c r="E11" s="20"/>
      <c r="F11" s="16"/>
      <c r="G11" s="13">
        <v>3489.88998266096</v>
      </c>
      <c r="H11" s="13">
        <v>3659.96579238349</v>
      </c>
      <c r="I11" s="14" t="e">
        <v>#REF!</v>
      </c>
      <c r="J11" s="21" t="str">
        <f t="shared" si="0"/>
        <v>Belgium (Fl.)</v>
      </c>
      <c r="K11" s="20" t="str">
        <f t="shared" si="1"/>
        <v>Belgique (Fl.)</v>
      </c>
      <c r="L11" s="15">
        <f t="shared" si="2"/>
        <v>104.87338599690904</v>
      </c>
      <c r="M11" s="18">
        <v>5</v>
      </c>
      <c r="N11" s="18" t="s">
        <v>19</v>
      </c>
      <c r="O11" s="18" t="s">
        <v>20</v>
      </c>
      <c r="P11" s="19" t="s">
        <v>85</v>
      </c>
      <c r="Q11" s="20"/>
      <c r="R11" s="16"/>
      <c r="S11" s="13">
        <v>4529.213393655435</v>
      </c>
      <c r="T11" s="13">
        <v>5454.830822748901</v>
      </c>
      <c r="U11" s="14">
        <v>14.746565172921983</v>
      </c>
      <c r="V11" s="21" t="str">
        <f aca="true" t="shared" si="4" ref="V11:V49">CONCATENATE($N11,$P11)</f>
        <v>Belgium (Fr.)</v>
      </c>
      <c r="W11" s="20" t="str">
        <f aca="true" t="shared" si="5" ref="W11:W49">CONCATENATE($O11,$P11)</f>
        <v>Belgique (Fr.)</v>
      </c>
      <c r="X11" s="15">
        <f t="shared" si="3"/>
        <v>120.43660451923242</v>
      </c>
    </row>
    <row r="12" spans="1:24" ht="12.75">
      <c r="A12" s="18">
        <v>5</v>
      </c>
      <c r="B12" s="18" t="s">
        <v>19</v>
      </c>
      <c r="C12" s="18" t="s">
        <v>20</v>
      </c>
      <c r="D12" s="19" t="s">
        <v>85</v>
      </c>
      <c r="E12" s="20"/>
      <c r="F12" s="16"/>
      <c r="G12" s="13">
        <v>3310.673792737128</v>
      </c>
      <c r="H12" s="13">
        <v>3578.9616404279823</v>
      </c>
      <c r="I12" s="14" t="e">
        <v>#REF!</v>
      </c>
      <c r="J12" s="21" t="str">
        <f t="shared" si="0"/>
        <v>Belgium (Fr.)</v>
      </c>
      <c r="K12" s="20" t="str">
        <f t="shared" si="1"/>
        <v>Belgique (Fr.)</v>
      </c>
      <c r="L12" s="15">
        <f t="shared" si="2"/>
        <v>108.10372342570919</v>
      </c>
      <c r="M12" s="18">
        <v>25</v>
      </c>
      <c r="N12" s="18" t="s">
        <v>21</v>
      </c>
      <c r="O12" s="18" t="s">
        <v>21</v>
      </c>
      <c r="P12" s="19" t="s">
        <v>85</v>
      </c>
      <c r="Q12" s="20"/>
      <c r="R12" s="13">
        <v>2989.1478357428455</v>
      </c>
      <c r="S12" s="13">
        <v>4372.00853703419</v>
      </c>
      <c r="T12" s="13">
        <v>4819.390646943338</v>
      </c>
      <c r="U12" s="14">
        <v>21.36643075127525</v>
      </c>
      <c r="V12" s="21" t="str">
        <f t="shared" si="4"/>
        <v>Portugal</v>
      </c>
      <c r="W12" s="20" t="str">
        <f t="shared" si="5"/>
        <v>Portugal</v>
      </c>
      <c r="X12" s="15">
        <f t="shared" si="3"/>
        <v>110.23287365794201</v>
      </c>
    </row>
    <row r="13" spans="1:24" ht="12.75">
      <c r="A13" s="18">
        <v>25</v>
      </c>
      <c r="B13" s="18" t="s">
        <v>21</v>
      </c>
      <c r="C13" s="18" t="s">
        <v>21</v>
      </c>
      <c r="D13" s="19" t="s">
        <v>85</v>
      </c>
      <c r="E13" s="20"/>
      <c r="F13" s="13">
        <v>2570.659483364791</v>
      </c>
      <c r="G13" s="13">
        <v>3306.2320095741707</v>
      </c>
      <c r="H13" s="13">
        <v>3529.664910599516</v>
      </c>
      <c r="I13" s="14" t="e">
        <v>#REF!</v>
      </c>
      <c r="J13" s="21" t="str">
        <f t="shared" si="0"/>
        <v>Portugal</v>
      </c>
      <c r="K13" s="20" t="str">
        <f t="shared" si="1"/>
        <v>Portugal</v>
      </c>
      <c r="L13" s="15">
        <f t="shared" si="2"/>
        <v>106.75793169923737</v>
      </c>
      <c r="M13" s="18">
        <v>2</v>
      </c>
      <c r="N13" s="18" t="s">
        <v>22</v>
      </c>
      <c r="O13" s="18" t="s">
        <v>23</v>
      </c>
      <c r="P13" s="19" t="s">
        <v>85</v>
      </c>
      <c r="Q13" s="20"/>
      <c r="R13" s="16"/>
      <c r="S13" s="13">
        <v>4149.514776564294</v>
      </c>
      <c r="T13" s="13">
        <v>4966.230050114501</v>
      </c>
      <c r="U13" s="14">
        <v>11.98824360210486</v>
      </c>
      <c r="V13" s="21" t="str">
        <f t="shared" si="4"/>
        <v>Austria</v>
      </c>
      <c r="W13" s="20" t="str">
        <f t="shared" si="5"/>
        <v>Autriche</v>
      </c>
      <c r="X13" s="15">
        <f t="shared" si="3"/>
        <v>119.68218737677152</v>
      </c>
    </row>
    <row r="14" spans="1:24" ht="12.75">
      <c r="A14" s="18">
        <v>23</v>
      </c>
      <c r="B14" s="18" t="s">
        <v>24</v>
      </c>
      <c r="C14" s="18" t="s">
        <v>25</v>
      </c>
      <c r="D14" s="19" t="s">
        <v>85</v>
      </c>
      <c r="E14" s="20"/>
      <c r="F14" s="16"/>
      <c r="G14" s="13">
        <v>3174.6404666731</v>
      </c>
      <c r="H14" s="13">
        <v>3617.6200845061944</v>
      </c>
      <c r="I14" s="14" t="e">
        <v>#REF!</v>
      </c>
      <c r="J14" s="21" t="str">
        <f t="shared" si="0"/>
        <v>Norway</v>
      </c>
      <c r="K14" s="20" t="str">
        <f t="shared" si="1"/>
        <v>Norvège</v>
      </c>
      <c r="L14" s="15">
        <f t="shared" si="2"/>
        <v>113.95369404767021</v>
      </c>
      <c r="M14" s="18">
        <v>9</v>
      </c>
      <c r="N14" s="18" t="s">
        <v>26</v>
      </c>
      <c r="O14" s="18" t="s">
        <v>27</v>
      </c>
      <c r="P14" s="19" t="s">
        <v>85</v>
      </c>
      <c r="Q14" s="20"/>
      <c r="R14" s="13">
        <v>3513.051903230697</v>
      </c>
      <c r="S14" s="13">
        <v>4064.0390462540868</v>
      </c>
      <c r="T14" s="13">
        <v>4395.935937643186</v>
      </c>
      <c r="U14" s="14">
        <v>12.617021619327872</v>
      </c>
      <c r="V14" s="21" t="str">
        <f t="shared" si="4"/>
        <v>Finland</v>
      </c>
      <c r="W14" s="20" t="str">
        <f t="shared" si="5"/>
        <v>Finlande</v>
      </c>
      <c r="X14" s="15">
        <f t="shared" si="3"/>
        <v>108.1666757531529</v>
      </c>
    </row>
    <row r="15" spans="1:24" ht="12.75">
      <c r="A15" s="18">
        <v>16</v>
      </c>
      <c r="B15" s="18" t="s">
        <v>28</v>
      </c>
      <c r="C15" s="18" t="s">
        <v>29</v>
      </c>
      <c r="D15" s="19" t="s">
        <v>85</v>
      </c>
      <c r="E15" s="20"/>
      <c r="F15" s="13">
        <v>2955.7999920470784</v>
      </c>
      <c r="G15" s="13">
        <v>3168.6081041883353</v>
      </c>
      <c r="H15" s="13">
        <v>2812.6589436685395</v>
      </c>
      <c r="I15" s="14" t="e">
        <v>#REF!</v>
      </c>
      <c r="J15" s="21" t="str">
        <f t="shared" si="0"/>
        <v>Italy</v>
      </c>
      <c r="K15" s="20" t="str">
        <f t="shared" si="1"/>
        <v>Italie</v>
      </c>
      <c r="L15" s="15">
        <f t="shared" si="2"/>
        <v>88.76638735950671</v>
      </c>
      <c r="M15" s="18">
        <v>1</v>
      </c>
      <c r="N15" s="18" t="s">
        <v>30</v>
      </c>
      <c r="O15" s="18" t="s">
        <v>31</v>
      </c>
      <c r="P15" s="19" t="s">
        <v>85</v>
      </c>
      <c r="Q15" s="20"/>
      <c r="R15" s="13">
        <v>3434.650225204754</v>
      </c>
      <c r="S15" s="13">
        <v>3866.0461782369875</v>
      </c>
      <c r="T15" s="13">
        <v>4105.400623827049</v>
      </c>
      <c r="U15" s="14">
        <v>9.912983611637657</v>
      </c>
      <c r="V15" s="21" t="str">
        <f t="shared" si="4"/>
        <v>Australia</v>
      </c>
      <c r="W15" s="20" t="str">
        <f t="shared" si="5"/>
        <v>Australie</v>
      </c>
      <c r="X15" s="15">
        <f t="shared" si="3"/>
        <v>106.19119468715743</v>
      </c>
    </row>
    <row r="16" spans="1:24" ht="12.75">
      <c r="A16" s="22">
        <v>32</v>
      </c>
      <c r="B16" s="18" t="s">
        <v>32</v>
      </c>
      <c r="C16" s="18" t="s">
        <v>33</v>
      </c>
      <c r="D16" s="19" t="s">
        <v>85</v>
      </c>
      <c r="E16" s="20"/>
      <c r="F16" s="13">
        <v>2832.8378696258474</v>
      </c>
      <c r="G16" s="13">
        <v>3117.87205643542</v>
      </c>
      <c r="H16" s="13">
        <v>3017.570979164794</v>
      </c>
      <c r="I16" s="14" t="e">
        <v>#REF!</v>
      </c>
      <c r="J16" s="21" t="str">
        <f t="shared" si="0"/>
        <v>United States</v>
      </c>
      <c r="K16" s="20" t="str">
        <f t="shared" si="1"/>
        <v>États-Unis</v>
      </c>
      <c r="L16" s="15">
        <f t="shared" si="2"/>
        <v>96.78302780052825</v>
      </c>
      <c r="M16" s="22">
        <v>27</v>
      </c>
      <c r="N16" s="18" t="s">
        <v>34</v>
      </c>
      <c r="O16" s="18" t="s">
        <v>35</v>
      </c>
      <c r="P16" s="19" t="s">
        <v>85</v>
      </c>
      <c r="Q16" s="20"/>
      <c r="R16" s="13">
        <v>3070.0405502602107</v>
      </c>
      <c r="S16" s="13">
        <v>3675.495623798888</v>
      </c>
      <c r="T16" s="13">
        <v>4427.46773891222</v>
      </c>
      <c r="U16" s="14">
        <v>15.18457116489435</v>
      </c>
      <c r="V16" s="21" t="str">
        <f>CONCATENATE($N16,$P16)</f>
        <v>Spain</v>
      </c>
      <c r="W16" s="20" t="str">
        <f>CONCATENATE($O16,$P16)</f>
        <v>Espagne</v>
      </c>
      <c r="X16" s="15">
        <f t="shared" si="3"/>
        <v>120.45906707776498</v>
      </c>
    </row>
    <row r="17" spans="1:24" ht="12.75">
      <c r="A17" s="18">
        <v>1</v>
      </c>
      <c r="B17" s="18" t="s">
        <v>30</v>
      </c>
      <c r="C17" s="18" t="s">
        <v>31</v>
      </c>
      <c r="D17" s="19" t="s">
        <v>85</v>
      </c>
      <c r="E17" s="20"/>
      <c r="F17" s="13">
        <v>2499.749374821486</v>
      </c>
      <c r="G17" s="13">
        <v>2887.203893194906</v>
      </c>
      <c r="H17" s="13">
        <v>3107.820204631366</v>
      </c>
      <c r="I17" s="14" t="e">
        <v>#REF!</v>
      </c>
      <c r="J17" s="21" t="str">
        <f t="shared" si="0"/>
        <v>Australia</v>
      </c>
      <c r="K17" s="20" t="str">
        <f t="shared" si="1"/>
        <v>Australie</v>
      </c>
      <c r="L17" s="15">
        <f t="shared" si="2"/>
        <v>107.64117532386435</v>
      </c>
      <c r="M17" s="18">
        <v>8</v>
      </c>
      <c r="N17" s="18" t="s">
        <v>15</v>
      </c>
      <c r="O17" s="18" t="s">
        <v>16</v>
      </c>
      <c r="P17" s="19" t="s">
        <v>85</v>
      </c>
      <c r="Q17" s="20"/>
      <c r="R17" s="13">
        <v>3558.827743072575</v>
      </c>
      <c r="S17" s="13">
        <v>3633.6581992399424</v>
      </c>
      <c r="T17" s="13">
        <v>4264.677050149841</v>
      </c>
      <c r="U17" s="14">
        <v>11.452313880089864</v>
      </c>
      <c r="V17" s="21" t="str">
        <f t="shared" si="4"/>
        <v>Denmark</v>
      </c>
      <c r="W17" s="20" t="str">
        <f t="shared" si="5"/>
        <v>Danemark</v>
      </c>
      <c r="X17" s="15">
        <f t="shared" si="3"/>
        <v>117.36593857512216</v>
      </c>
    </row>
    <row r="18" spans="1:24" ht="12.75">
      <c r="A18" s="18">
        <v>2</v>
      </c>
      <c r="B18" s="18" t="s">
        <v>22</v>
      </c>
      <c r="C18" s="18" t="s">
        <v>23</v>
      </c>
      <c r="D18" s="19" t="s">
        <v>85</v>
      </c>
      <c r="E18" s="20"/>
      <c r="F18" s="16"/>
      <c r="G18" s="13">
        <v>2874.439605663964</v>
      </c>
      <c r="H18" s="13">
        <v>3454.8854392376525</v>
      </c>
      <c r="I18" s="14" t="e">
        <v>#REF!</v>
      </c>
      <c r="J18" s="21" t="str">
        <f t="shared" si="0"/>
        <v>Austria</v>
      </c>
      <c r="K18" s="20" t="str">
        <f t="shared" si="1"/>
        <v>Autriche</v>
      </c>
      <c r="L18" s="15">
        <f t="shared" si="2"/>
        <v>120.19335638257782</v>
      </c>
      <c r="M18" s="18">
        <v>16</v>
      </c>
      <c r="N18" s="18" t="s">
        <v>28</v>
      </c>
      <c r="O18" s="18" t="s">
        <v>29</v>
      </c>
      <c r="P18" s="19" t="s">
        <v>85</v>
      </c>
      <c r="Q18" s="20"/>
      <c r="R18" s="13">
        <v>3294.379004561857</v>
      </c>
      <c r="S18" s="13">
        <v>3608.5025596498404</v>
      </c>
      <c r="T18" s="13">
        <v>3135.076930023076</v>
      </c>
      <c r="U18" s="14">
        <v>10.183068240583033</v>
      </c>
      <c r="V18" s="21" t="str">
        <f t="shared" si="4"/>
        <v>Italy</v>
      </c>
      <c r="W18" s="20" t="str">
        <f t="shared" si="5"/>
        <v>Italie</v>
      </c>
      <c r="X18" s="15">
        <f t="shared" si="3"/>
        <v>86.88027452382619</v>
      </c>
    </row>
    <row r="19" spans="1:24" ht="12.75">
      <c r="A19" s="22">
        <v>27</v>
      </c>
      <c r="B19" s="18" t="s">
        <v>34</v>
      </c>
      <c r="C19" s="18" t="s">
        <v>35</v>
      </c>
      <c r="D19" s="19" t="s">
        <v>85</v>
      </c>
      <c r="E19" s="20"/>
      <c r="F19" s="13">
        <v>2611.55659518019</v>
      </c>
      <c r="G19" s="13">
        <v>2864.844003455472</v>
      </c>
      <c r="H19" s="13">
        <v>3138.629518636893</v>
      </c>
      <c r="I19" s="14" t="e">
        <v>#REF!</v>
      </c>
      <c r="J19" s="21" t="str">
        <f t="shared" si="0"/>
        <v>Spain</v>
      </c>
      <c r="K19" s="20" t="str">
        <f t="shared" si="1"/>
        <v>Espagne</v>
      </c>
      <c r="L19" s="15">
        <f t="shared" si="2"/>
        <v>109.55673379950848</v>
      </c>
      <c r="N19" s="23" t="s">
        <v>36</v>
      </c>
      <c r="O19" s="18"/>
      <c r="P19" s="19"/>
      <c r="Q19" s="20"/>
      <c r="R19" s="13"/>
      <c r="S19" s="24">
        <v>3473</v>
      </c>
      <c r="T19" s="24">
        <v>3871</v>
      </c>
      <c r="U19" s="14"/>
      <c r="V19" s="23" t="s">
        <v>36</v>
      </c>
      <c r="W19" s="20"/>
      <c r="X19" s="15">
        <f t="shared" si="3"/>
        <v>111.45983299740858</v>
      </c>
    </row>
    <row r="20" spans="1:24" ht="12.75">
      <c r="A20" s="18">
        <v>15</v>
      </c>
      <c r="B20" s="18" t="s">
        <v>37</v>
      </c>
      <c r="C20" s="18" t="s">
        <v>38</v>
      </c>
      <c r="D20" s="19" t="s">
        <v>85</v>
      </c>
      <c r="E20" s="20"/>
      <c r="F20" s="13">
        <v>1936.9015399499553</v>
      </c>
      <c r="G20" s="13">
        <v>2705.5005578165537</v>
      </c>
      <c r="H20" s="13">
        <v>3508.5025850072557</v>
      </c>
      <c r="I20" s="14" t="e">
        <v>#REF!</v>
      </c>
      <c r="J20" s="21" t="str">
        <f t="shared" si="0"/>
        <v>Ireland</v>
      </c>
      <c r="K20" s="20" t="str">
        <f t="shared" si="1"/>
        <v>Irlande</v>
      </c>
      <c r="L20" s="15">
        <f t="shared" si="2"/>
        <v>129.6803497183071</v>
      </c>
      <c r="M20" s="18">
        <v>23</v>
      </c>
      <c r="N20" s="18" t="s">
        <v>24</v>
      </c>
      <c r="O20" s="18" t="s">
        <v>25</v>
      </c>
      <c r="P20" s="19" t="s">
        <v>85</v>
      </c>
      <c r="Q20" s="20"/>
      <c r="R20" s="16"/>
      <c r="S20" s="13">
        <v>3384.395697776547</v>
      </c>
      <c r="T20" s="13">
        <v>3776.198875162578</v>
      </c>
      <c r="U20" s="14">
        <v>6.695419719358315</v>
      </c>
      <c r="V20" s="21" t="str">
        <f aca="true" t="shared" si="6" ref="V20:V30">CONCATENATE($N20,$P20)</f>
        <v>Norway</v>
      </c>
      <c r="W20" s="20" t="str">
        <f aca="true" t="shared" si="7" ref="W20:W30">CONCATENATE($O20,$P20)</f>
        <v>Norvège</v>
      </c>
      <c r="X20" s="15">
        <f t="shared" si="3"/>
        <v>111.57675438612083</v>
      </c>
    </row>
    <row r="21" spans="1:24" ht="12.75">
      <c r="A21" s="18">
        <v>17</v>
      </c>
      <c r="B21" s="18" t="s">
        <v>39</v>
      </c>
      <c r="C21" s="18" t="s">
        <v>40</v>
      </c>
      <c r="D21" s="19" t="s">
        <v>85</v>
      </c>
      <c r="E21" s="20"/>
      <c r="F21" s="13">
        <v>2397.2288049281055</v>
      </c>
      <c r="G21" s="13">
        <v>2545.5779723987134</v>
      </c>
      <c r="H21" s="13">
        <v>2525.159295571561</v>
      </c>
      <c r="I21" s="14" t="e">
        <v>#REF!</v>
      </c>
      <c r="J21" s="21" t="str">
        <f t="shared" si="0"/>
        <v>Japan</v>
      </c>
      <c r="K21" s="20" t="str">
        <f t="shared" si="1"/>
        <v>Japon</v>
      </c>
      <c r="L21" s="15">
        <f t="shared" si="2"/>
        <v>99.1978765903638</v>
      </c>
      <c r="M21" s="18">
        <v>17</v>
      </c>
      <c r="N21" s="18" t="s">
        <v>39</v>
      </c>
      <c r="O21" s="18" t="s">
        <v>40</v>
      </c>
      <c r="P21" s="19" t="s">
        <v>85</v>
      </c>
      <c r="Q21" s="20"/>
      <c r="R21" s="13">
        <v>2970.4995042559817</v>
      </c>
      <c r="S21" s="13">
        <v>3270.0529380156495</v>
      </c>
      <c r="T21" s="13">
        <v>3220.482570956938</v>
      </c>
      <c r="U21" s="14">
        <v>10.56637323384395</v>
      </c>
      <c r="V21" s="21" t="str">
        <f t="shared" si="6"/>
        <v>Japan</v>
      </c>
      <c r="W21" s="20" t="str">
        <f t="shared" si="7"/>
        <v>Japon</v>
      </c>
      <c r="X21" s="15">
        <f t="shared" si="3"/>
        <v>98.48411117500771</v>
      </c>
    </row>
    <row r="22" spans="2:24" ht="12.75">
      <c r="B22" s="23" t="s">
        <v>36</v>
      </c>
      <c r="C22" s="18"/>
      <c r="D22" s="19"/>
      <c r="E22" s="20"/>
      <c r="F22" s="13"/>
      <c r="G22" s="24">
        <v>2398</v>
      </c>
      <c r="H22" s="24">
        <v>2627</v>
      </c>
      <c r="I22" s="14"/>
      <c r="J22" s="23" t="s">
        <v>36</v>
      </c>
      <c r="K22" s="20"/>
      <c r="L22" s="15">
        <f t="shared" si="2"/>
        <v>109.54962468723937</v>
      </c>
      <c r="M22" s="18">
        <v>15</v>
      </c>
      <c r="N22" s="18" t="s">
        <v>37</v>
      </c>
      <c r="O22" s="18" t="s">
        <v>38</v>
      </c>
      <c r="P22" s="19" t="s">
        <v>85</v>
      </c>
      <c r="Q22" s="20"/>
      <c r="R22" s="13">
        <v>2651.6892380248396</v>
      </c>
      <c r="S22" s="13">
        <v>3128.9165805743146</v>
      </c>
      <c r="T22" s="13">
        <v>3816.2319561731865</v>
      </c>
      <c r="U22" s="14">
        <v>10.291574506774234</v>
      </c>
      <c r="V22" s="21" t="str">
        <f t="shared" si="6"/>
        <v>Ireland</v>
      </c>
      <c r="W22" s="20" t="str">
        <f t="shared" si="7"/>
        <v>Irlande</v>
      </c>
      <c r="X22" s="15">
        <f t="shared" si="3"/>
        <v>121.96656120096097</v>
      </c>
    </row>
    <row r="23" spans="1:24" ht="12.75">
      <c r="A23" s="18">
        <v>9</v>
      </c>
      <c r="B23" s="18" t="s">
        <v>26</v>
      </c>
      <c r="C23" s="18" t="s">
        <v>27</v>
      </c>
      <c r="D23" s="19" t="s">
        <v>85</v>
      </c>
      <c r="E23" s="20"/>
      <c r="F23" s="13">
        <v>1891.0494698758398</v>
      </c>
      <c r="G23" s="13">
        <v>2343.588351918361</v>
      </c>
      <c r="H23" s="13">
        <v>2771.300570671359</v>
      </c>
      <c r="I23" s="14" t="e">
        <v>#REF!</v>
      </c>
      <c r="J23" s="21" t="str">
        <f aca="true" t="shared" si="8" ref="J23:J31">CONCATENATE($B23,$E23)</f>
        <v>Finland</v>
      </c>
      <c r="K23" s="20" t="str">
        <f aca="true" t="shared" si="9" ref="K23:K31">CONCATENATE($C23,$E23)</f>
        <v>Finlande</v>
      </c>
      <c r="L23" s="15">
        <f t="shared" si="2"/>
        <v>118.25031338813794</v>
      </c>
      <c r="M23" s="22">
        <v>32</v>
      </c>
      <c r="N23" s="18" t="s">
        <v>32</v>
      </c>
      <c r="O23" s="18" t="s">
        <v>33</v>
      </c>
      <c r="P23" s="19" t="s">
        <v>85</v>
      </c>
      <c r="Q23" s="20"/>
      <c r="R23" s="13">
        <v>2737.2347611347536</v>
      </c>
      <c r="S23" s="13">
        <v>3106.9092016961545</v>
      </c>
      <c r="T23" s="13">
        <v>3024.342117010886</v>
      </c>
      <c r="U23" s="14">
        <v>6.295089246376745</v>
      </c>
      <c r="V23" s="21" t="str">
        <f t="shared" si="6"/>
        <v>United States</v>
      </c>
      <c r="W23" s="20" t="str">
        <f t="shared" si="7"/>
        <v>États-Unis</v>
      </c>
      <c r="X23" s="15">
        <f t="shared" si="3"/>
        <v>97.34246869396142</v>
      </c>
    </row>
    <row r="24" spans="1:24" ht="12.75">
      <c r="A24" s="25"/>
      <c r="B24" s="26" t="s">
        <v>41</v>
      </c>
      <c r="C24" s="26" t="s">
        <v>42</v>
      </c>
      <c r="D24" s="19" t="s">
        <v>85</v>
      </c>
      <c r="E24" s="20"/>
      <c r="F24" s="16"/>
      <c r="G24" s="13">
        <v>1997.1774464013868</v>
      </c>
      <c r="H24" s="13">
        <v>2015.5200815706194</v>
      </c>
      <c r="I24" s="14" t="e">
        <v>#REF!</v>
      </c>
      <c r="J24" s="21" t="str">
        <f t="shared" si="8"/>
        <v>Slovenia</v>
      </c>
      <c r="K24" s="20" t="str">
        <f t="shared" si="9"/>
        <v>Slovénie</v>
      </c>
      <c r="L24" s="15">
        <f t="shared" si="2"/>
        <v>100.91842791446916</v>
      </c>
      <c r="M24" s="25"/>
      <c r="N24" s="26" t="s">
        <v>41</v>
      </c>
      <c r="O24" s="26" t="s">
        <v>42</v>
      </c>
      <c r="P24" s="19" t="s">
        <v>85</v>
      </c>
      <c r="Q24" s="20"/>
      <c r="R24" s="16"/>
      <c r="S24" s="13">
        <v>2700.767683088555</v>
      </c>
      <c r="T24" s="13">
        <v>4057.0154305445944</v>
      </c>
      <c r="U24" s="14">
        <v>16.196343813602727</v>
      </c>
      <c r="V24" s="21" t="str">
        <f t="shared" si="6"/>
        <v>Slovenia</v>
      </c>
      <c r="W24" s="20" t="str">
        <f t="shared" si="7"/>
        <v>Slovénie</v>
      </c>
      <c r="X24" s="15">
        <f t="shared" si="3"/>
        <v>150.21711996735152</v>
      </c>
    </row>
    <row r="25" spans="1:24" ht="12.75">
      <c r="A25" s="18">
        <v>18</v>
      </c>
      <c r="B25" s="18" t="s">
        <v>43</v>
      </c>
      <c r="C25" s="18" t="s">
        <v>44</v>
      </c>
      <c r="D25" s="19" t="s">
        <v>85</v>
      </c>
      <c r="E25" s="20"/>
      <c r="F25" s="13">
        <v>1261.706327273783</v>
      </c>
      <c r="G25" s="13">
        <v>1816.1706505467807</v>
      </c>
      <c r="H25" s="13">
        <v>2462.4566020267334</v>
      </c>
      <c r="I25" s="14" t="e">
        <v>#REF!</v>
      </c>
      <c r="J25" s="21" t="str">
        <f t="shared" si="8"/>
        <v>Korea</v>
      </c>
      <c r="K25" s="20" t="str">
        <f t="shared" si="9"/>
        <v>Corée</v>
      </c>
      <c r="L25" s="15">
        <f t="shared" si="2"/>
        <v>135.58508950055878</v>
      </c>
      <c r="M25" s="18">
        <v>10</v>
      </c>
      <c r="N25" s="18" t="s">
        <v>45</v>
      </c>
      <c r="O25" s="18" t="s">
        <v>45</v>
      </c>
      <c r="P25" s="19" t="s">
        <v>85</v>
      </c>
      <c r="Q25" s="20"/>
      <c r="R25" s="13">
        <v>2679.4304212352695</v>
      </c>
      <c r="S25" s="13">
        <v>2640.0750633623466</v>
      </c>
      <c r="T25" s="13">
        <v>2446.307387390827</v>
      </c>
      <c r="U25" s="14">
        <v>7.1856813806095765</v>
      </c>
      <c r="V25" s="21" t="str">
        <f t="shared" si="6"/>
        <v>France</v>
      </c>
      <c r="W25" s="20" t="str">
        <f t="shared" si="7"/>
        <v>France</v>
      </c>
      <c r="X25" s="15">
        <f t="shared" si="3"/>
        <v>92.6605239881043</v>
      </c>
    </row>
    <row r="26" spans="1:24" ht="12.75">
      <c r="A26" s="18">
        <v>10</v>
      </c>
      <c r="B26" s="18" t="s">
        <v>45</v>
      </c>
      <c r="C26" s="18" t="s">
        <v>45</v>
      </c>
      <c r="D26" s="19" t="s">
        <v>85</v>
      </c>
      <c r="E26" s="20"/>
      <c r="F26" s="13">
        <v>1839.2973442021982</v>
      </c>
      <c r="G26" s="13">
        <v>1790.0710261440636</v>
      </c>
      <c r="H26" s="13">
        <v>1801.5324023007165</v>
      </c>
      <c r="I26" s="14" t="e">
        <v>#REF!</v>
      </c>
      <c r="J26" s="21" t="str">
        <f t="shared" si="8"/>
        <v>France</v>
      </c>
      <c r="K26" s="20" t="str">
        <f t="shared" si="9"/>
        <v>France</v>
      </c>
      <c r="L26" s="15">
        <f t="shared" si="2"/>
        <v>100.64027493821526</v>
      </c>
      <c r="M26" s="18">
        <v>18</v>
      </c>
      <c r="N26" s="18" t="s">
        <v>43</v>
      </c>
      <c r="O26" s="18" t="s">
        <v>44</v>
      </c>
      <c r="P26" s="19" t="s">
        <v>85</v>
      </c>
      <c r="Q26" s="20"/>
      <c r="R26" s="13">
        <v>1875.6990512744846</v>
      </c>
      <c r="S26" s="13">
        <v>2439.4932767704977</v>
      </c>
      <c r="T26" s="13">
        <v>2563.277301058698</v>
      </c>
      <c r="U26" s="14">
        <v>9.45295232424315</v>
      </c>
      <c r="V26" s="21" t="str">
        <f t="shared" si="6"/>
        <v>Korea</v>
      </c>
      <c r="W26" s="20" t="str">
        <f t="shared" si="7"/>
        <v>Corée</v>
      </c>
      <c r="X26" s="15">
        <f t="shared" si="3"/>
        <v>105.07416951983039</v>
      </c>
    </row>
    <row r="27" spans="1:24" ht="12.75">
      <c r="A27" s="18">
        <v>13</v>
      </c>
      <c r="B27" s="18" t="s">
        <v>46</v>
      </c>
      <c r="C27" s="18" t="s">
        <v>47</v>
      </c>
      <c r="D27" s="19" t="s">
        <v>85</v>
      </c>
      <c r="E27" s="20"/>
      <c r="F27" s="13">
        <v>1005.5029949643559</v>
      </c>
      <c r="G27" s="13">
        <v>1646.288230836256</v>
      </c>
      <c r="H27" s="13">
        <v>1220.456308013631</v>
      </c>
      <c r="I27" s="14" t="e">
        <v>#REF!</v>
      </c>
      <c r="J27" s="21" t="str">
        <f t="shared" si="8"/>
        <v>Hungary</v>
      </c>
      <c r="K27" s="20" t="str">
        <f t="shared" si="9"/>
        <v>Hongrie</v>
      </c>
      <c r="L27" s="15">
        <f t="shared" si="2"/>
        <v>74.13381722310453</v>
      </c>
      <c r="M27" s="18">
        <v>13</v>
      </c>
      <c r="N27" s="18" t="s">
        <v>46</v>
      </c>
      <c r="O27" s="18" t="s">
        <v>47</v>
      </c>
      <c r="P27" s="19" t="s">
        <v>85</v>
      </c>
      <c r="Q27" s="20"/>
      <c r="R27" s="13">
        <v>1007.3929555442962</v>
      </c>
      <c r="S27" s="13">
        <v>1682.2643256782435</v>
      </c>
      <c r="T27" s="13">
        <v>1253.5705285586553</v>
      </c>
      <c r="U27" s="14">
        <v>6.5323594998072</v>
      </c>
      <c r="V27" s="21" t="str">
        <f t="shared" si="6"/>
        <v>Hungary</v>
      </c>
      <c r="W27" s="20" t="str">
        <f t="shared" si="7"/>
        <v>Hongrie</v>
      </c>
      <c r="X27" s="15">
        <f t="shared" si="3"/>
        <v>74.51685858304398</v>
      </c>
    </row>
    <row r="28" spans="2:24" ht="12.75">
      <c r="B28" s="26" t="s">
        <v>48</v>
      </c>
      <c r="C28" s="26" t="s">
        <v>48</v>
      </c>
      <c r="D28" s="19" t="s">
        <v>85</v>
      </c>
      <c r="E28" s="20"/>
      <c r="F28" s="16"/>
      <c r="G28" s="13">
        <v>1106.523805098136</v>
      </c>
      <c r="H28" s="13">
        <v>1714.247768159941</v>
      </c>
      <c r="I28" s="14" t="e">
        <v>#REF!</v>
      </c>
      <c r="J28" s="21" t="str">
        <f t="shared" si="8"/>
        <v>Israel</v>
      </c>
      <c r="K28" s="20" t="str">
        <f t="shared" si="9"/>
        <v>Israel</v>
      </c>
      <c r="L28" s="15">
        <f t="shared" si="2"/>
        <v>154.92190590584778</v>
      </c>
      <c r="N28" s="26" t="s">
        <v>48</v>
      </c>
      <c r="O28" s="26" t="s">
        <v>48</v>
      </c>
      <c r="P28" s="19" t="s">
        <v>85</v>
      </c>
      <c r="Q28" s="20"/>
      <c r="R28" s="16"/>
      <c r="S28" s="13">
        <v>1594.7606470996932</v>
      </c>
      <c r="T28" s="13">
        <v>1839.9622873784415</v>
      </c>
      <c r="U28" s="14">
        <v>7.336627923797212</v>
      </c>
      <c r="V28" s="21" t="str">
        <f t="shared" si="6"/>
        <v>Israel</v>
      </c>
      <c r="W28" s="20" t="str">
        <f t="shared" si="7"/>
        <v>Israel</v>
      </c>
      <c r="X28" s="15">
        <f t="shared" si="3"/>
        <v>115.37545090071563</v>
      </c>
    </row>
    <row r="29" spans="1:24" ht="12.75">
      <c r="A29" s="18">
        <v>7</v>
      </c>
      <c r="B29" s="18" t="s">
        <v>49</v>
      </c>
      <c r="C29" s="18" t="s">
        <v>50</v>
      </c>
      <c r="D29" s="19" t="s">
        <v>85</v>
      </c>
      <c r="E29" s="20"/>
      <c r="F29" s="16"/>
      <c r="G29" s="13">
        <v>1030.890432065241</v>
      </c>
      <c r="H29" s="13">
        <v>1078.91087998667</v>
      </c>
      <c r="I29" s="14" t="e">
        <v>#REF!</v>
      </c>
      <c r="J29" s="21" t="str">
        <f t="shared" si="8"/>
        <v>Czech Republic</v>
      </c>
      <c r="K29" s="20" t="str">
        <f t="shared" si="9"/>
        <v>Rép. tchèque</v>
      </c>
      <c r="L29" s="15">
        <f t="shared" si="2"/>
        <v>104.65815245032655</v>
      </c>
      <c r="M29" s="18">
        <v>7</v>
      </c>
      <c r="N29" s="18" t="s">
        <v>49</v>
      </c>
      <c r="O29" s="18" t="s">
        <v>50</v>
      </c>
      <c r="P29" s="19" t="s">
        <v>85</v>
      </c>
      <c r="Q29" s="20"/>
      <c r="R29" s="16"/>
      <c r="S29" s="13">
        <v>1341.3953376141033</v>
      </c>
      <c r="T29" s="13">
        <v>1838.8675135052704</v>
      </c>
      <c r="U29" s="14">
        <v>7.761590301858491</v>
      </c>
      <c r="V29" s="21" t="str">
        <f t="shared" si="6"/>
        <v>Czech Republic</v>
      </c>
      <c r="W29" s="20" t="str">
        <f t="shared" si="7"/>
        <v>Rép. tchèque</v>
      </c>
      <c r="X29" s="15">
        <f t="shared" si="3"/>
        <v>137.0861715365736</v>
      </c>
    </row>
    <row r="30" spans="1:24" ht="12.75">
      <c r="A30" s="18">
        <v>30</v>
      </c>
      <c r="B30" s="18" t="s">
        <v>51</v>
      </c>
      <c r="C30" s="18" t="s">
        <v>52</v>
      </c>
      <c r="D30" s="19" t="s">
        <v>85</v>
      </c>
      <c r="E30" s="20"/>
      <c r="F30" s="13">
        <v>419.6988131422723</v>
      </c>
      <c r="G30" s="13">
        <v>899.7134347640228</v>
      </c>
      <c r="H30" s="13">
        <v>1198.7496122668208</v>
      </c>
      <c r="I30" s="14" t="e">
        <v>#REF!</v>
      </c>
      <c r="J30" s="21" t="str">
        <f t="shared" si="8"/>
        <v>Turkey</v>
      </c>
      <c r="K30" s="20" t="str">
        <f t="shared" si="9"/>
        <v>Turquie</v>
      </c>
      <c r="L30" s="15">
        <f t="shared" si="2"/>
        <v>133.23682474311715</v>
      </c>
      <c r="M30" s="22">
        <v>20</v>
      </c>
      <c r="N30" s="18" t="s">
        <v>53</v>
      </c>
      <c r="O30" s="18" t="s">
        <v>54</v>
      </c>
      <c r="P30" s="19" t="s">
        <v>85</v>
      </c>
      <c r="Q30" s="20"/>
      <c r="R30" s="13">
        <v>637.4563907216767</v>
      </c>
      <c r="S30" s="13">
        <v>688.720936576425</v>
      </c>
      <c r="T30" s="13">
        <v>780.0343416500975</v>
      </c>
      <c r="U30" s="14">
        <v>5.352394159852633</v>
      </c>
      <c r="V30" s="21" t="str">
        <f t="shared" si="6"/>
        <v>Mexico</v>
      </c>
      <c r="W30" s="20" t="str">
        <f t="shared" si="7"/>
        <v>Mexique</v>
      </c>
      <c r="X30" s="15">
        <f t="shared" si="3"/>
        <v>113.25840412629012</v>
      </c>
    </row>
    <row r="31" spans="1:24" ht="12.75">
      <c r="A31" s="22">
        <v>20</v>
      </c>
      <c r="B31" s="18" t="s">
        <v>53</v>
      </c>
      <c r="C31" s="18" t="s">
        <v>54</v>
      </c>
      <c r="D31" s="19" t="s">
        <v>85</v>
      </c>
      <c r="E31" s="20"/>
      <c r="F31" s="13">
        <v>645.2616888474176</v>
      </c>
      <c r="G31" s="13">
        <v>645.2713234646757</v>
      </c>
      <c r="H31" s="13">
        <v>696.8432545198622</v>
      </c>
      <c r="I31" s="14" t="e">
        <v>#REF!</v>
      </c>
      <c r="J31" s="21" t="str">
        <f t="shared" si="8"/>
        <v>Mexico</v>
      </c>
      <c r="K31" s="20" t="str">
        <f t="shared" si="9"/>
        <v>Mexique</v>
      </c>
      <c r="L31" s="15">
        <f t="shared" si="2"/>
        <v>107.992286218188</v>
      </c>
      <c r="M31" s="22"/>
      <c r="N31" s="18"/>
      <c r="O31" s="18"/>
      <c r="P31" s="19"/>
      <c r="Q31" s="20"/>
      <c r="R31" s="13"/>
      <c r="S31" s="13"/>
      <c r="T31" s="13"/>
      <c r="U31" s="14"/>
      <c r="V31" s="21"/>
      <c r="W31" s="20"/>
      <c r="X31" s="15"/>
    </row>
    <row r="32" spans="1:13" ht="12.75">
      <c r="A32" s="22"/>
      <c r="M32" s="22"/>
    </row>
    <row r="33" spans="1:23" ht="12.75">
      <c r="A33" s="22"/>
      <c r="B33" s="18"/>
      <c r="C33" s="18"/>
      <c r="D33" s="19"/>
      <c r="E33" s="20"/>
      <c r="F33" s="13"/>
      <c r="G33" s="24"/>
      <c r="H33" s="24"/>
      <c r="I33" s="14"/>
      <c r="J33" s="21"/>
      <c r="K33" s="20"/>
      <c r="L33" s="15"/>
      <c r="M33" s="18">
        <v>30</v>
      </c>
      <c r="N33" s="18" t="s">
        <v>51</v>
      </c>
      <c r="O33" s="18" t="s">
        <v>52</v>
      </c>
      <c r="P33" s="19" t="s">
        <v>85</v>
      </c>
      <c r="Q33" s="20"/>
      <c r="R33" s="13" t="s">
        <v>87</v>
      </c>
      <c r="S33" s="13" t="s">
        <v>87</v>
      </c>
      <c r="T33" s="13" t="s">
        <v>87</v>
      </c>
      <c r="U33" s="14" t="s">
        <v>87</v>
      </c>
      <c r="V33" s="21" t="str">
        <f t="shared" si="4"/>
        <v>Turkey</v>
      </c>
      <c r="W33" s="20" t="str">
        <f t="shared" si="5"/>
        <v>Turquie</v>
      </c>
    </row>
    <row r="34" spans="1:23" ht="12.75">
      <c r="A34" s="18">
        <v>19</v>
      </c>
      <c r="B34" s="18" t="s">
        <v>55</v>
      </c>
      <c r="C34" s="18" t="s">
        <v>55</v>
      </c>
      <c r="D34" s="19" t="s">
        <v>85</v>
      </c>
      <c r="E34" s="20"/>
      <c r="F34" s="13" t="s">
        <v>86</v>
      </c>
      <c r="G34" s="13" t="s">
        <v>86</v>
      </c>
      <c r="H34" s="13">
        <v>9425.163596843657</v>
      </c>
      <c r="I34" s="14" t="e">
        <v>#REF!</v>
      </c>
      <c r="J34" s="21" t="str">
        <f aca="true" t="shared" si="10" ref="J34:J49">CONCATENATE($B34,$E34)</f>
        <v>Luxembourg</v>
      </c>
      <c r="K34" s="20" t="str">
        <f aca="true" t="shared" si="11" ref="K34:K49">CONCATENATE($C34,$E34)</f>
        <v>Luxembourg</v>
      </c>
      <c r="M34" s="18">
        <v>19</v>
      </c>
      <c r="N34" s="18" t="s">
        <v>55</v>
      </c>
      <c r="O34" s="18" t="s">
        <v>55</v>
      </c>
      <c r="P34" s="19" t="s">
        <v>85</v>
      </c>
      <c r="Q34" s="20"/>
      <c r="R34" s="13" t="s">
        <v>86</v>
      </c>
      <c r="S34" s="13">
        <v>10332.03979844808</v>
      </c>
      <c r="T34" s="13">
        <v>10408.978935774518</v>
      </c>
      <c r="U34" s="14">
        <v>12.654431143786143</v>
      </c>
      <c r="V34" s="21" t="str">
        <f t="shared" si="4"/>
        <v>Luxembourg</v>
      </c>
      <c r="W34" s="20" t="str">
        <f t="shared" si="5"/>
        <v>Luxembourg</v>
      </c>
    </row>
    <row r="35" spans="1:23" ht="409.5">
      <c r="A35" s="18">
        <v>11</v>
      </c>
      <c r="B35" s="18" t="s">
        <v>56</v>
      </c>
      <c r="C35" s="18" t="s">
        <v>57</v>
      </c>
      <c r="D35" s="19" t="s">
        <v>85</v>
      </c>
      <c r="E35" s="20"/>
      <c r="F35" s="13" t="s">
        <v>86</v>
      </c>
      <c r="G35" s="13" t="s">
        <v>86</v>
      </c>
      <c r="H35" s="13">
        <v>3596.688320871749</v>
      </c>
      <c r="I35" s="14" t="e">
        <v>#REF!</v>
      </c>
      <c r="J35" s="21" t="str">
        <f t="shared" si="10"/>
        <v>Germany</v>
      </c>
      <c r="K35" s="20" t="str">
        <f t="shared" si="11"/>
        <v>Allemagne</v>
      </c>
      <c r="M35" s="18">
        <v>11</v>
      </c>
      <c r="N35" s="18" t="s">
        <v>56</v>
      </c>
      <c r="O35" s="18" t="s">
        <v>57</v>
      </c>
      <c r="P35" s="19" t="s">
        <v>85</v>
      </c>
      <c r="Q35" s="20"/>
      <c r="R35" s="13" t="s">
        <v>86</v>
      </c>
      <c r="S35" s="13" t="s">
        <v>86</v>
      </c>
      <c r="T35" s="13">
        <v>4554.952494818065</v>
      </c>
      <c r="U35" s="14">
        <v>12.145096893189764</v>
      </c>
      <c r="V35" s="21" t="str">
        <f t="shared" si="4"/>
        <v>Germany</v>
      </c>
      <c r="W35" s="20" t="str">
        <f t="shared" si="5"/>
        <v>Allemagne</v>
      </c>
    </row>
    <row r="36" spans="1:23" ht="409.5">
      <c r="A36" s="18"/>
      <c r="B36" s="18" t="s">
        <v>58</v>
      </c>
      <c r="C36" s="18" t="s">
        <v>58</v>
      </c>
      <c r="D36" s="19"/>
      <c r="E36" s="20"/>
      <c r="F36" s="13" t="s">
        <v>86</v>
      </c>
      <c r="G36" s="13" t="s">
        <v>86</v>
      </c>
      <c r="H36" s="13">
        <v>3491.994770345056</v>
      </c>
      <c r="I36" s="14" t="e">
        <v>#REF!</v>
      </c>
      <c r="J36" s="21" t="str">
        <f>CONCATENATE($B36,$E36)</f>
        <v>Canada</v>
      </c>
      <c r="K36" s="20" t="str">
        <f>CONCATENATE($C36,$E36)</f>
        <v>Canada</v>
      </c>
      <c r="M36" s="22">
        <v>21</v>
      </c>
      <c r="N36" s="18" t="s">
        <v>59</v>
      </c>
      <c r="O36" s="18" t="s">
        <v>60</v>
      </c>
      <c r="P36" s="19" t="s">
        <v>85</v>
      </c>
      <c r="Q36" s="20"/>
      <c r="R36" s="13" t="s">
        <v>86</v>
      </c>
      <c r="S36" s="13" t="s">
        <v>86</v>
      </c>
      <c r="T36" s="13">
        <v>4171.524301727961</v>
      </c>
      <c r="U36" s="14">
        <v>10.198519643096377</v>
      </c>
      <c r="V36" s="21" t="str">
        <f t="shared" si="4"/>
        <v>Netherlands</v>
      </c>
      <c r="W36" s="20" t="str">
        <f t="shared" si="5"/>
        <v>Pays-Bas</v>
      </c>
    </row>
    <row r="37" spans="1:23" ht="409.5">
      <c r="A37" s="22">
        <v>21</v>
      </c>
      <c r="B37" s="18" t="s">
        <v>59</v>
      </c>
      <c r="C37" s="18" t="s">
        <v>60</v>
      </c>
      <c r="D37" s="19" t="s">
        <v>85</v>
      </c>
      <c r="E37" s="20"/>
      <c r="F37" s="13" t="s">
        <v>86</v>
      </c>
      <c r="G37" s="13" t="s">
        <v>86</v>
      </c>
      <c r="H37" s="13">
        <v>3310.633815470175</v>
      </c>
      <c r="I37" s="14" t="e">
        <v>#REF!</v>
      </c>
      <c r="J37" s="21" t="str">
        <f t="shared" si="10"/>
        <v>Netherlands</v>
      </c>
      <c r="K37" s="20" t="str">
        <f t="shared" si="11"/>
        <v>Pays-Bas</v>
      </c>
      <c r="M37" s="18"/>
      <c r="N37" s="18" t="s">
        <v>58</v>
      </c>
      <c r="O37" s="18" t="s">
        <v>58</v>
      </c>
      <c r="P37" s="19"/>
      <c r="Q37" s="20"/>
      <c r="R37" s="13" t="s">
        <v>86</v>
      </c>
      <c r="S37" s="13" t="s">
        <v>86</v>
      </c>
      <c r="T37" s="13">
        <v>3491.994770345056</v>
      </c>
      <c r="U37" s="14">
        <v>9.08470664135632</v>
      </c>
      <c r="V37" s="21" t="str">
        <f>CONCATENATE($N37,$P37)</f>
        <v>Canada</v>
      </c>
      <c r="W37" s="20" t="str">
        <f>CONCATENATE($O37,$P37)</f>
        <v>Canada</v>
      </c>
    </row>
    <row r="38" spans="1:23" ht="409.5">
      <c r="A38" s="18"/>
      <c r="B38" s="27" t="s">
        <v>61</v>
      </c>
      <c r="C38" s="27" t="s">
        <v>62</v>
      </c>
      <c r="D38" s="19" t="s">
        <v>85</v>
      </c>
      <c r="E38" s="20"/>
      <c r="F38" s="13" t="s">
        <v>86</v>
      </c>
      <c r="G38" s="13" t="s">
        <v>86</v>
      </c>
      <c r="H38" s="13">
        <v>2148.456946527138</v>
      </c>
      <c r="I38" s="14" t="e">
        <v>#REF!</v>
      </c>
      <c r="J38" s="21" t="str">
        <f t="shared" si="10"/>
        <v>England</v>
      </c>
      <c r="K38" s="20" t="str">
        <f t="shared" si="11"/>
        <v>Angleterre</v>
      </c>
      <c r="M38" s="18"/>
      <c r="N38" s="27" t="s">
        <v>61</v>
      </c>
      <c r="O38" s="27" t="s">
        <v>62</v>
      </c>
      <c r="P38" s="19" t="s">
        <v>85</v>
      </c>
      <c r="Q38" s="20"/>
      <c r="R38" s="13" t="s">
        <v>86</v>
      </c>
      <c r="S38" s="13" t="s">
        <v>86</v>
      </c>
      <c r="T38" s="13">
        <v>3033.185768110545</v>
      </c>
      <c r="U38" s="14">
        <v>8.920592247517845</v>
      </c>
      <c r="V38" s="21" t="str">
        <f t="shared" si="4"/>
        <v>England</v>
      </c>
      <c r="W38" s="20" t="str">
        <f t="shared" si="5"/>
        <v>Angleterre</v>
      </c>
    </row>
    <row r="39" spans="1:23" ht="409.5">
      <c r="A39" s="18">
        <v>24</v>
      </c>
      <c r="B39" s="18" t="s">
        <v>63</v>
      </c>
      <c r="C39" s="18" t="s">
        <v>64</v>
      </c>
      <c r="D39" s="19" t="s">
        <v>85</v>
      </c>
      <c r="E39" s="20"/>
      <c r="F39" s="13" t="s">
        <v>86</v>
      </c>
      <c r="G39" s="13" t="s">
        <v>86</v>
      </c>
      <c r="H39" s="13">
        <v>1503.3279350237917</v>
      </c>
      <c r="I39" s="14" t="e">
        <v>#REF!</v>
      </c>
      <c r="J39" s="21" t="str">
        <f t="shared" si="10"/>
        <v>Poland</v>
      </c>
      <c r="K39" s="20" t="str">
        <f t="shared" si="11"/>
        <v>Pologne</v>
      </c>
      <c r="M39" s="18">
        <v>24</v>
      </c>
      <c r="N39" s="18" t="s">
        <v>63</v>
      </c>
      <c r="O39" s="18" t="s">
        <v>64</v>
      </c>
      <c r="P39" s="19" t="s">
        <v>85</v>
      </c>
      <c r="Q39" s="20"/>
      <c r="R39" s="13" t="s">
        <v>86</v>
      </c>
      <c r="S39" s="13" t="s">
        <v>86</v>
      </c>
      <c r="T39" s="13">
        <v>1880.8431302054219</v>
      </c>
      <c r="U39" s="14">
        <v>9.475322211666006</v>
      </c>
      <c r="V39" s="21" t="str">
        <f t="shared" si="4"/>
        <v>Poland</v>
      </c>
      <c r="W39" s="20" t="str">
        <f t="shared" si="5"/>
        <v>Pologne</v>
      </c>
    </row>
    <row r="40" spans="1:23" ht="12.75">
      <c r="A40" s="18">
        <v>6</v>
      </c>
      <c r="B40" s="26" t="s">
        <v>65</v>
      </c>
      <c r="C40" s="26" t="s">
        <v>66</v>
      </c>
      <c r="D40" s="19" t="s">
        <v>85</v>
      </c>
      <c r="E40" s="20"/>
      <c r="F40" s="13" t="s">
        <v>86</v>
      </c>
      <c r="G40" s="13" t="s">
        <v>86</v>
      </c>
      <c r="H40" s="13">
        <v>1022.7588324463842</v>
      </c>
      <c r="I40" s="14" t="e">
        <v>#REF!</v>
      </c>
      <c r="J40" s="21" t="str">
        <f t="shared" si="10"/>
        <v>Chile</v>
      </c>
      <c r="K40" s="20" t="str">
        <f t="shared" si="11"/>
        <v>Chili</v>
      </c>
      <c r="M40" s="18">
        <v>6</v>
      </c>
      <c r="N40" s="26" t="s">
        <v>65</v>
      </c>
      <c r="O40" s="26" t="s">
        <v>66</v>
      </c>
      <c r="P40" s="19" t="s">
        <v>85</v>
      </c>
      <c r="Q40" s="20"/>
      <c r="R40" s="13" t="s">
        <v>86</v>
      </c>
      <c r="S40" s="13" t="s">
        <v>86</v>
      </c>
      <c r="T40" s="13">
        <v>1001.3519785406869</v>
      </c>
      <c r="U40" s="14">
        <v>5.348346401852666</v>
      </c>
      <c r="V40" s="21" t="str">
        <f t="shared" si="4"/>
        <v>Chile</v>
      </c>
      <c r="W40" s="20" t="str">
        <f t="shared" si="5"/>
        <v>Chili</v>
      </c>
    </row>
    <row r="41" spans="1:23" ht="12.75">
      <c r="A41" s="18">
        <v>26</v>
      </c>
      <c r="B41" s="18" t="s">
        <v>67</v>
      </c>
      <c r="C41" s="18" t="s">
        <v>68</v>
      </c>
      <c r="D41" s="19" t="s">
        <v>85</v>
      </c>
      <c r="E41" s="20"/>
      <c r="F41" s="13" t="s">
        <v>86</v>
      </c>
      <c r="G41" s="13" t="s">
        <v>86</v>
      </c>
      <c r="H41" s="13">
        <v>760.4917805473651</v>
      </c>
      <c r="I41" s="14" t="e">
        <v>#REF!</v>
      </c>
      <c r="J41" s="21" t="str">
        <f t="shared" si="10"/>
        <v>Slovak Republic</v>
      </c>
      <c r="K41" s="20" t="str">
        <f t="shared" si="11"/>
        <v>Rép. slovaque</v>
      </c>
      <c r="M41" s="18">
        <v>26</v>
      </c>
      <c r="N41" s="18" t="s">
        <v>67</v>
      </c>
      <c r="O41" s="18" t="s">
        <v>68</v>
      </c>
      <c r="P41" s="19" t="s">
        <v>85</v>
      </c>
      <c r="Q41" s="20"/>
      <c r="R41" s="13" t="s">
        <v>86</v>
      </c>
      <c r="S41" s="13" t="s">
        <v>86</v>
      </c>
      <c r="T41" s="13">
        <v>979.7626611427494</v>
      </c>
      <c r="U41" s="14">
        <v>4.51016619279548</v>
      </c>
      <c r="V41" s="21" t="str">
        <f t="shared" si="4"/>
        <v>Slovak Republic</v>
      </c>
      <c r="W41" s="20" t="str">
        <f t="shared" si="5"/>
        <v>Rép. slovaque</v>
      </c>
    </row>
    <row r="42" spans="1:23" ht="12.75">
      <c r="A42" s="25"/>
      <c r="B42" s="26" t="s">
        <v>69</v>
      </c>
      <c r="C42" s="26" t="s">
        <v>70</v>
      </c>
      <c r="D42" s="19" t="s">
        <v>85</v>
      </c>
      <c r="E42" s="20"/>
      <c r="F42" s="13" t="s">
        <v>86</v>
      </c>
      <c r="G42" s="13" t="s">
        <v>86</v>
      </c>
      <c r="H42" s="13">
        <v>753.379365943389</v>
      </c>
      <c r="I42" s="14" t="e">
        <v>#REF!</v>
      </c>
      <c r="J42" s="21" t="str">
        <f t="shared" si="10"/>
        <v>Estonia</v>
      </c>
      <c r="K42" s="20" t="str">
        <f t="shared" si="11"/>
        <v>Estonie</v>
      </c>
      <c r="M42" s="25"/>
      <c r="N42" s="26" t="s">
        <v>69</v>
      </c>
      <c r="O42" s="26" t="s">
        <v>70</v>
      </c>
      <c r="P42" s="19" t="s">
        <v>85</v>
      </c>
      <c r="Q42" s="20"/>
      <c r="R42" s="13" t="s">
        <v>86</v>
      </c>
      <c r="S42" s="13" t="s">
        <v>86</v>
      </c>
      <c r="T42" s="13">
        <v>834.9597924047785</v>
      </c>
      <c r="U42" s="14">
        <v>4.405626125552101</v>
      </c>
      <c r="V42" s="21" t="str">
        <f t="shared" si="4"/>
        <v>Estonia</v>
      </c>
      <c r="W42" s="20" t="str">
        <f t="shared" si="5"/>
        <v>Estonie</v>
      </c>
    </row>
    <row r="43" spans="1:23" ht="12.75">
      <c r="A43" s="18">
        <v>14</v>
      </c>
      <c r="B43" s="18" t="s">
        <v>71</v>
      </c>
      <c r="C43" s="18" t="s">
        <v>72</v>
      </c>
      <c r="D43" s="19" t="s">
        <v>85</v>
      </c>
      <c r="E43" s="20"/>
      <c r="F43" s="13" t="s">
        <v>86</v>
      </c>
      <c r="G43" s="13" t="s">
        <v>86</v>
      </c>
      <c r="H43" s="13" t="s">
        <v>86</v>
      </c>
      <c r="I43" s="14" t="e">
        <v>#REF!</v>
      </c>
      <c r="J43" s="21" t="str">
        <f t="shared" si="10"/>
        <v>Iceland</v>
      </c>
      <c r="K43" s="20" t="str">
        <f t="shared" si="11"/>
        <v>Islande</v>
      </c>
      <c r="M43" s="18">
        <v>14</v>
      </c>
      <c r="N43" s="18" t="s">
        <v>71</v>
      </c>
      <c r="O43" s="18" t="s">
        <v>72</v>
      </c>
      <c r="P43" s="19" t="s">
        <v>85</v>
      </c>
      <c r="Q43" s="20"/>
      <c r="R43" s="13">
        <v>1909.691913317225</v>
      </c>
      <c r="S43" s="13">
        <v>2401.2365585442094</v>
      </c>
      <c r="T43" s="13" t="s">
        <v>86</v>
      </c>
      <c r="U43" s="14" t="s">
        <v>86</v>
      </c>
      <c r="V43" s="21" t="str">
        <f t="shared" si="4"/>
        <v>Iceland</v>
      </c>
      <c r="W43" s="20" t="str">
        <f t="shared" si="5"/>
        <v>Islande</v>
      </c>
    </row>
    <row r="44" spans="1:23" ht="12.75">
      <c r="A44" s="18">
        <v>12</v>
      </c>
      <c r="B44" s="18" t="s">
        <v>73</v>
      </c>
      <c r="C44" s="18" t="s">
        <v>74</v>
      </c>
      <c r="D44" s="19" t="s">
        <v>85</v>
      </c>
      <c r="E44" s="20"/>
      <c r="F44" s="13" t="s">
        <v>86</v>
      </c>
      <c r="G44" s="13" t="s">
        <v>86</v>
      </c>
      <c r="H44" s="13" t="s">
        <v>86</v>
      </c>
      <c r="I44" s="14" t="e">
        <v>#REF!</v>
      </c>
      <c r="J44" s="21" t="str">
        <f t="shared" si="10"/>
        <v>Greece</v>
      </c>
      <c r="K44" s="20" t="str">
        <f t="shared" si="11"/>
        <v>Grèce</v>
      </c>
      <c r="M44" s="18">
        <v>12</v>
      </c>
      <c r="N44" s="18" t="s">
        <v>73</v>
      </c>
      <c r="O44" s="18" t="s">
        <v>74</v>
      </c>
      <c r="P44" s="19" t="s">
        <v>85</v>
      </c>
      <c r="Q44" s="20"/>
      <c r="R44" s="13">
        <v>2727.9230661365127</v>
      </c>
      <c r="S44" s="13">
        <v>4205.327656855657</v>
      </c>
      <c r="T44" s="13" t="s">
        <v>86</v>
      </c>
      <c r="U44" s="14" t="s">
        <v>86</v>
      </c>
      <c r="V44" s="21" t="str">
        <f t="shared" si="4"/>
        <v>Greece</v>
      </c>
      <c r="W44" s="20" t="str">
        <f t="shared" si="5"/>
        <v>Grèce</v>
      </c>
    </row>
    <row r="45" spans="1:23" ht="12.75">
      <c r="A45" s="18"/>
      <c r="B45" s="27" t="s">
        <v>75</v>
      </c>
      <c r="C45" s="27" t="s">
        <v>76</v>
      </c>
      <c r="D45" s="19" t="s">
        <v>85</v>
      </c>
      <c r="E45" s="20"/>
      <c r="F45" s="13" t="s">
        <v>86</v>
      </c>
      <c r="G45" s="13" t="s">
        <v>86</v>
      </c>
      <c r="H45" s="13" t="s">
        <v>86</v>
      </c>
      <c r="I45" s="14" t="e">
        <v>#REF!</v>
      </c>
      <c r="J45" s="21" t="str">
        <f t="shared" si="10"/>
        <v>Scotland</v>
      </c>
      <c r="K45" s="20" t="str">
        <f t="shared" si="11"/>
        <v>Ecosse</v>
      </c>
      <c r="M45" s="18"/>
      <c r="N45" s="27" t="s">
        <v>75</v>
      </c>
      <c r="O45" s="27" t="s">
        <v>76</v>
      </c>
      <c r="P45" s="19" t="s">
        <v>85</v>
      </c>
      <c r="Q45" s="20"/>
      <c r="R45" s="13" t="s">
        <v>86</v>
      </c>
      <c r="S45" s="13" t="s">
        <v>86</v>
      </c>
      <c r="T45" s="13" t="s">
        <v>86</v>
      </c>
      <c r="U45" s="14" t="s">
        <v>86</v>
      </c>
      <c r="V45" s="21" t="str">
        <f t="shared" si="4"/>
        <v>Scotland</v>
      </c>
      <c r="W45" s="20" t="str">
        <f t="shared" si="5"/>
        <v>Ecosse</v>
      </c>
    </row>
    <row r="46" spans="1:23" ht="12.75">
      <c r="A46" s="18">
        <v>29</v>
      </c>
      <c r="B46" s="18" t="s">
        <v>77</v>
      </c>
      <c r="C46" s="18" t="s">
        <v>78</v>
      </c>
      <c r="D46" s="19" t="s">
        <v>85</v>
      </c>
      <c r="E46" s="20"/>
      <c r="F46" s="13" t="s">
        <v>86</v>
      </c>
      <c r="G46" s="13" t="s">
        <v>86</v>
      </c>
      <c r="H46" s="13" t="s">
        <v>86</v>
      </c>
      <c r="I46" s="14" t="e">
        <v>#REF!</v>
      </c>
      <c r="J46" s="21" t="str">
        <f t="shared" si="10"/>
        <v>Switzerland</v>
      </c>
      <c r="K46" s="20" t="str">
        <f t="shared" si="11"/>
        <v>Suisse</v>
      </c>
      <c r="M46" s="18">
        <v>29</v>
      </c>
      <c r="N46" s="18" t="s">
        <v>77</v>
      </c>
      <c r="O46" s="18" t="s">
        <v>78</v>
      </c>
      <c r="P46" s="19" t="s">
        <v>85</v>
      </c>
      <c r="Q46" s="20"/>
      <c r="R46" s="13" t="s">
        <v>86</v>
      </c>
      <c r="S46" s="13" t="s">
        <v>86</v>
      </c>
      <c r="T46" s="13" t="s">
        <v>86</v>
      </c>
      <c r="U46" s="14" t="s">
        <v>86</v>
      </c>
      <c r="V46" s="21" t="str">
        <f t="shared" si="4"/>
        <v>Switzerland</v>
      </c>
      <c r="W46" s="20" t="str">
        <f t="shared" si="5"/>
        <v>Suisse</v>
      </c>
    </row>
    <row r="47" spans="1:23" ht="12.75">
      <c r="A47" s="18">
        <v>22</v>
      </c>
      <c r="B47" s="18" t="s">
        <v>79</v>
      </c>
      <c r="C47" s="18" t="s">
        <v>80</v>
      </c>
      <c r="D47" s="19" t="s">
        <v>85</v>
      </c>
      <c r="E47" s="20"/>
      <c r="F47" s="13" t="s">
        <v>86</v>
      </c>
      <c r="G47" s="13" t="s">
        <v>86</v>
      </c>
      <c r="H47" s="13" t="s">
        <v>86</v>
      </c>
      <c r="I47" s="14" t="e">
        <v>#REF!</v>
      </c>
      <c r="J47" s="21" t="str">
        <f t="shared" si="10"/>
        <v>New Zealand</v>
      </c>
      <c r="K47" s="20" t="str">
        <f t="shared" si="11"/>
        <v>Nouvelle-Zélande</v>
      </c>
      <c r="M47" s="18">
        <v>22</v>
      </c>
      <c r="N47" s="18" t="s">
        <v>79</v>
      </c>
      <c r="O47" s="18" t="s">
        <v>80</v>
      </c>
      <c r="P47" s="19" t="s">
        <v>85</v>
      </c>
      <c r="Q47" s="20"/>
      <c r="R47" s="13" t="s">
        <v>86</v>
      </c>
      <c r="S47" s="13" t="s">
        <v>86</v>
      </c>
      <c r="T47" s="13" t="s">
        <v>86</v>
      </c>
      <c r="U47" s="14" t="s">
        <v>86</v>
      </c>
      <c r="V47" s="21" t="str">
        <f t="shared" si="4"/>
        <v>New Zealand</v>
      </c>
      <c r="W47" s="20" t="str">
        <f t="shared" si="5"/>
        <v>Nouvelle-Zélande</v>
      </c>
    </row>
    <row r="48" spans="1:23" ht="12.75">
      <c r="A48" s="18">
        <v>28</v>
      </c>
      <c r="B48" s="18" t="s">
        <v>81</v>
      </c>
      <c r="C48" s="18" t="s">
        <v>82</v>
      </c>
      <c r="D48" s="19" t="s">
        <v>85</v>
      </c>
      <c r="E48" s="20"/>
      <c r="F48" s="13" t="s">
        <v>86</v>
      </c>
      <c r="G48" s="13" t="s">
        <v>86</v>
      </c>
      <c r="H48" s="13" t="s">
        <v>86</v>
      </c>
      <c r="I48" s="14" t="e">
        <v>#REF!</v>
      </c>
      <c r="J48" s="21" t="str">
        <f t="shared" si="10"/>
        <v>Sweden</v>
      </c>
      <c r="K48" s="20" t="str">
        <f t="shared" si="11"/>
        <v>Suède</v>
      </c>
      <c r="M48" s="18">
        <v>28</v>
      </c>
      <c r="N48" s="18" t="s">
        <v>81</v>
      </c>
      <c r="O48" s="18" t="s">
        <v>82</v>
      </c>
      <c r="P48" s="19" t="s">
        <v>85</v>
      </c>
      <c r="Q48" s="20"/>
      <c r="R48" s="13" t="s">
        <v>86</v>
      </c>
      <c r="S48" s="13" t="s">
        <v>86</v>
      </c>
      <c r="T48" s="13" t="s">
        <v>86</v>
      </c>
      <c r="U48" s="14" t="s">
        <v>86</v>
      </c>
      <c r="V48" s="21" t="str">
        <f t="shared" si="4"/>
        <v>Sweden</v>
      </c>
      <c r="W48" s="20" t="str">
        <f t="shared" si="5"/>
        <v>Suède</v>
      </c>
    </row>
    <row r="49" spans="1:23" ht="12.75">
      <c r="A49" s="18">
        <v>31</v>
      </c>
      <c r="B49" s="18" t="s">
        <v>83</v>
      </c>
      <c r="C49" s="18" t="s">
        <v>84</v>
      </c>
      <c r="D49" s="28" t="e">
        <v>#N/A</v>
      </c>
      <c r="E49" s="29"/>
      <c r="F49" s="13" t="e">
        <v>#N/A</v>
      </c>
      <c r="G49" s="13" t="e">
        <v>#N/A</v>
      </c>
      <c r="H49" s="13" t="e">
        <v>#N/A</v>
      </c>
      <c r="I49" s="14" t="e">
        <v>#N/A</v>
      </c>
      <c r="J49" s="21" t="str">
        <f t="shared" si="10"/>
        <v>United Kingdom</v>
      </c>
      <c r="K49" s="20" t="str">
        <f t="shared" si="11"/>
        <v>Royaume-Uni</v>
      </c>
      <c r="M49" s="18">
        <v>31</v>
      </c>
      <c r="N49" s="18" t="s">
        <v>83</v>
      </c>
      <c r="O49" s="18" t="s">
        <v>84</v>
      </c>
      <c r="P49" s="19" t="e">
        <v>#N/A</v>
      </c>
      <c r="Q49" s="29"/>
      <c r="R49" s="13" t="e">
        <v>#N/A</v>
      </c>
      <c r="S49" s="13" t="e">
        <v>#N/A</v>
      </c>
      <c r="T49" s="13" t="e">
        <v>#N/A</v>
      </c>
      <c r="U49" s="14" t="e">
        <v>#N/A</v>
      </c>
      <c r="V49" s="21" t="e">
        <f t="shared" si="4"/>
        <v>#N/A</v>
      </c>
      <c r="W49" s="20" t="e">
        <f t="shared" si="5"/>
        <v>#N/A</v>
      </c>
    </row>
    <row r="50" spans="1:11" ht="12.75">
      <c r="A50" s="30"/>
      <c r="B50" s="30"/>
      <c r="C50" s="30"/>
      <c r="D50" s="31"/>
      <c r="E50" s="12"/>
      <c r="F50" s="32"/>
      <c r="G50" s="13"/>
      <c r="H50" s="13"/>
      <c r="I50" s="13"/>
      <c r="J50" s="21"/>
      <c r="K50" s="20"/>
    </row>
    <row r="51" ht="12.75">
      <c r="J51" s="33"/>
    </row>
    <row r="52" ht="12.75">
      <c r="J52" s="33" t="e">
        <f>AVERAGE(J11:J50)</f>
        <v>#DIV/0!</v>
      </c>
    </row>
  </sheetData>
  <sheetProtection/>
  <mergeCells count="4">
    <mergeCell ref="A6:K6"/>
    <mergeCell ref="M6:W6"/>
    <mergeCell ref="F8:H8"/>
    <mergeCell ref="R8:T8"/>
  </mergeCells>
  <hyperlinks>
    <hyperlink ref="A1" r:id="rId1" display="http://dx.doi.org/10.1787/eag-2013-fr"/>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IV5"/>
    </sheetView>
  </sheetViews>
  <sheetFormatPr defaultColWidth="9.140625" defaultRowHeight="12.75"/>
  <sheetData>
    <row r="1" s="34" customFormat="1" ht="12.75">
      <c r="A1" s="35" t="s">
        <v>88</v>
      </c>
    </row>
    <row r="2" spans="1:2" s="34" customFormat="1" ht="12.75">
      <c r="A2" s="34" t="s">
        <v>89</v>
      </c>
      <c r="B2" s="34" t="s">
        <v>92</v>
      </c>
    </row>
    <row r="3" s="34" customFormat="1" ht="12.75">
      <c r="A3" s="34" t="s">
        <v>90</v>
      </c>
    </row>
    <row r="4" s="34" customFormat="1" ht="12.75">
      <c r="A4" s="34" t="s">
        <v>91</v>
      </c>
    </row>
    <row r="5" s="34" customFormat="1" ht="12.75"/>
  </sheetData>
  <sheetProtection/>
  <hyperlinks>
    <hyperlink ref="A1" r:id="rId1" display="http://dx.doi.org/10.1787/eag-2013-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2013-07-12T15:37:20Z</dcterms:created>
  <dcterms:modified xsi:type="dcterms:W3CDTF">2013-07-19T12:26:55Z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