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720"/>
  </bookViews>
  <sheets>
    <sheet name="Fig 5.4" sheetId="1" r:id="rId1"/>
    <sheet name="Data" sheetId="2" r:id="rId2"/>
  </sheets>
  <externalReferences>
    <externalReference r:id="rId3"/>
    <externalReference r:id="rId4"/>
  </externalReferences>
  <definedNames>
    <definedName name="_1__123Graph_A_CURRENT" localSheetId="0" hidden="1">[1]A11!#REF!</definedName>
    <definedName name="_10__123Graph_A_CURRENT_3" hidden="1">[1]A11!#REF!</definedName>
    <definedName name="_100__123Graph_E_CURRENT_4" hidden="1">[1]A11!#REF!</definedName>
    <definedName name="_101__123Graph_E_CURRENT_5" localSheetId="0" hidden="1">[1]A11!#REF!</definedName>
    <definedName name="_102__123Graph_E_CURRENT_5" hidden="1">[1]A11!#REF!</definedName>
    <definedName name="_103__123Graph_E_CURRENT_6" localSheetId="0" hidden="1">[1]A11!#REF!</definedName>
    <definedName name="_104__123Graph_E_CURRENT_6" hidden="1">[1]A11!#REF!</definedName>
    <definedName name="_105__123Graph_E_CURRENT_7" localSheetId="0" hidden="1">[1]A11!#REF!</definedName>
    <definedName name="_106__123Graph_E_CURRENT_7" hidden="1">[1]A11!#REF!</definedName>
    <definedName name="_107__123Graph_E_CURRENT_8" localSheetId="0" hidden="1">[1]A11!#REF!</definedName>
    <definedName name="_108__123Graph_E_CURRENT_8" hidden="1">[1]A11!#REF!</definedName>
    <definedName name="_109__123Graph_E_CURRENT_9" localSheetId="0" hidden="1">[1]A11!#REF!</definedName>
    <definedName name="_11__123Graph_A_CURRENT_4" localSheetId="0" hidden="1">[1]A11!#REF!</definedName>
    <definedName name="_110__123Graph_E_CURRENT_9" hidden="1">[1]A11!#REF!</definedName>
    <definedName name="_111__123Graph_F_CURRENT" localSheetId="0" hidden="1">[1]A11!#REF!</definedName>
    <definedName name="_112__123Graph_F_CURRENT" hidden="1">[1]A11!#REF!</definedName>
    <definedName name="_113__123Graph_F_CURRENT_1" localSheetId="0" hidden="1">[1]A11!#REF!</definedName>
    <definedName name="_114__123Graph_F_CURRENT_1" hidden="1">[1]A11!#REF!</definedName>
    <definedName name="_115__123Graph_F_CURRENT_10" localSheetId="0" hidden="1">[1]A11!#REF!</definedName>
    <definedName name="_116__123Graph_F_CURRENT_10" hidden="1">[1]A11!#REF!</definedName>
    <definedName name="_117__123Graph_F_CURRENT_2" localSheetId="0" hidden="1">[1]A11!#REF!</definedName>
    <definedName name="_118__123Graph_F_CURRENT_2" hidden="1">[1]A11!#REF!</definedName>
    <definedName name="_119__123Graph_F_CURRENT_3" localSheetId="0" hidden="1">[1]A11!#REF!</definedName>
    <definedName name="_12__123Graph_A_CURRENT_4" hidden="1">[1]A11!#REF!</definedName>
    <definedName name="_120__123Graph_F_CURRENT_3" hidden="1">[1]A11!#REF!</definedName>
    <definedName name="_121__123Graph_F_CURRENT_4" localSheetId="0" hidden="1">[1]A11!#REF!</definedName>
    <definedName name="_122__123Graph_F_CURRENT_4" hidden="1">[1]A11!#REF!</definedName>
    <definedName name="_123__123Graph_F_CURRENT_5" localSheetId="0" hidden="1">[1]A11!#REF!</definedName>
    <definedName name="_124__123Graph_F_CURRENT_5" hidden="1">[1]A11!#REF!</definedName>
    <definedName name="_125__123Graph_F_CURRENT_6" localSheetId="0" hidden="1">[1]A11!#REF!</definedName>
    <definedName name="_126__123Graph_F_CURRENT_6" hidden="1">[1]A11!#REF!</definedName>
    <definedName name="_127__123Graph_F_CURRENT_7" localSheetId="0" hidden="1">[1]A11!#REF!</definedName>
    <definedName name="_128__123Graph_F_CURRENT_7" hidden="1">[1]A11!#REF!</definedName>
    <definedName name="_129__123Graph_F_CURRENT_8" localSheetId="0" hidden="1">[1]A11!#REF!</definedName>
    <definedName name="_13__123Graph_A_CURRENT_5" localSheetId="0" hidden="1">[1]A11!#REF!</definedName>
    <definedName name="_130__123Graph_F_CURRENT_8" hidden="1">[1]A11!#REF!</definedName>
    <definedName name="_131__123Graph_F_CURRENT_9" localSheetId="0" hidden="1">[1]A11!#REF!</definedName>
    <definedName name="_132__123Graph_F_CURRENT_9" hidden="1">[1]A11!#REF!</definedName>
    <definedName name="_14__123Graph_A_CURRENT_5" hidden="1">[1]A11!#REF!</definedName>
    <definedName name="_15__123Graph_A_CURRENT_6" localSheetId="0" hidden="1">[1]A11!#REF!</definedName>
    <definedName name="_16__123Graph_A_CURRENT_6" hidden="1">[1]A11!#REF!</definedName>
    <definedName name="_17__123Graph_A_CURRENT_7" localSheetId="0" hidden="1">[1]A11!#REF!</definedName>
    <definedName name="_18__123Graph_A_CURRENT_7" hidden="1">[1]A11!#REF!</definedName>
    <definedName name="_19__123Graph_A_CURRENT_8" localSheetId="0" hidden="1">[1]A11!#REF!</definedName>
    <definedName name="_2__123Graph_A_CURRENT" hidden="1">[1]A11!#REF!</definedName>
    <definedName name="_20__123Graph_A_CURRENT_8" hidden="1">[1]A11!#REF!</definedName>
    <definedName name="_21__123Graph_A_CURRENT_9" localSheetId="0" hidden="1">[1]A11!#REF!</definedName>
    <definedName name="_22__123Graph_A_CURRENT_9" hidden="1">[1]A11!#REF!</definedName>
    <definedName name="_23__123Graph_B_CURRENT" localSheetId="0" hidden="1">[1]A11!#REF!</definedName>
    <definedName name="_24__123Graph_B_CURRENT" hidden="1">[1]A11!#REF!</definedName>
    <definedName name="_25__123Graph_B_CURRENT_1" localSheetId="0" hidden="1">[1]A11!#REF!</definedName>
    <definedName name="_26__123Graph_B_CURRENT_1" hidden="1">[1]A11!#REF!</definedName>
    <definedName name="_27__123Graph_B_CURRENT_10" localSheetId="0" hidden="1">[1]A11!#REF!</definedName>
    <definedName name="_28__123Graph_B_CURRENT_10" hidden="1">[1]A11!#REF!</definedName>
    <definedName name="_29__123Graph_B_CURRENT_2" localSheetId="0" hidden="1">[1]A11!#REF!</definedName>
    <definedName name="_3__123Graph_A_CURRENT_1" localSheetId="0" hidden="1">[1]A11!#REF!</definedName>
    <definedName name="_30__123Graph_B_CURRENT_2" hidden="1">[1]A11!#REF!</definedName>
    <definedName name="_31__123Graph_B_CURRENT_3" localSheetId="0" hidden="1">[1]A11!#REF!</definedName>
    <definedName name="_32__123Graph_B_CURRENT_3" hidden="1">[1]A11!#REF!</definedName>
    <definedName name="_33__123Graph_B_CURRENT_4" localSheetId="0" hidden="1">[1]A11!#REF!</definedName>
    <definedName name="_34__123Graph_B_CURRENT_4" hidden="1">[1]A11!#REF!</definedName>
    <definedName name="_35__123Graph_B_CURRENT_5" localSheetId="0" hidden="1">[1]A11!#REF!</definedName>
    <definedName name="_36__123Graph_B_CURRENT_5" hidden="1">[1]A11!#REF!</definedName>
    <definedName name="_37__123Graph_B_CURRENT_6" localSheetId="0" hidden="1">[1]A11!#REF!</definedName>
    <definedName name="_38__123Graph_B_CURRENT_6" hidden="1">[1]A11!#REF!</definedName>
    <definedName name="_39__123Graph_B_CURRENT_7" localSheetId="0" hidden="1">[1]A11!#REF!</definedName>
    <definedName name="_4__123Graph_A_CURRENT_1" hidden="1">[1]A11!#REF!</definedName>
    <definedName name="_40__123Graph_B_CURRENT_7" hidden="1">[1]A11!#REF!</definedName>
    <definedName name="_41__123Graph_B_CURRENT_8" localSheetId="0" hidden="1">[1]A11!#REF!</definedName>
    <definedName name="_42__123Graph_B_CURRENT_8" hidden="1">[1]A11!#REF!</definedName>
    <definedName name="_43__123Graph_B_CURRENT_9" localSheetId="0" hidden="1">[1]A11!#REF!</definedName>
    <definedName name="_44__123Graph_B_CURRENT_9" hidden="1">[1]A11!#REF!</definedName>
    <definedName name="_45__123Graph_C_CURRENT" localSheetId="0" hidden="1">[1]A11!#REF!</definedName>
    <definedName name="_46__123Graph_C_CURRENT" hidden="1">[1]A11!#REF!</definedName>
    <definedName name="_47__123Graph_C_CURRENT_1" localSheetId="0" hidden="1">[1]A11!#REF!</definedName>
    <definedName name="_48__123Graph_C_CURRENT_1" hidden="1">[1]A11!#REF!</definedName>
    <definedName name="_49__123Graph_C_CURRENT_10" localSheetId="0" hidden="1">[1]A11!#REF!</definedName>
    <definedName name="_5__123Graph_A_CURRENT_10" localSheetId="0" hidden="1">[1]A11!#REF!</definedName>
    <definedName name="_50__123Graph_C_CURRENT_10" hidden="1">[1]A11!#REF!</definedName>
    <definedName name="_51__123Graph_C_CURRENT_2" localSheetId="0" hidden="1">[1]A11!#REF!</definedName>
    <definedName name="_52__123Graph_C_CURRENT_2" hidden="1">[1]A11!#REF!</definedName>
    <definedName name="_53__123Graph_C_CURRENT_3" localSheetId="0" hidden="1">[1]A11!#REF!</definedName>
    <definedName name="_54__123Graph_C_CURRENT_3" hidden="1">[1]A11!#REF!</definedName>
    <definedName name="_55__123Graph_C_CURRENT_4" localSheetId="0" hidden="1">[1]A11!#REF!</definedName>
    <definedName name="_56__123Graph_C_CURRENT_4" hidden="1">[1]A11!#REF!</definedName>
    <definedName name="_57__123Graph_C_CURRENT_5" localSheetId="0" hidden="1">[1]A11!#REF!</definedName>
    <definedName name="_58__123Graph_C_CURRENT_5" hidden="1">[1]A11!#REF!</definedName>
    <definedName name="_59__123Graph_C_CURRENT_6" localSheetId="0" hidden="1">[1]A11!#REF!</definedName>
    <definedName name="_6__123Graph_A_CURRENT_10" hidden="1">[1]A11!#REF!</definedName>
    <definedName name="_60__123Graph_C_CURRENT_6" hidden="1">[1]A11!#REF!</definedName>
    <definedName name="_61__123Graph_C_CURRENT_7" localSheetId="0" hidden="1">[1]A11!#REF!</definedName>
    <definedName name="_62__123Graph_C_CURRENT_7" hidden="1">[1]A11!#REF!</definedName>
    <definedName name="_63__123Graph_C_CURRENT_8" localSheetId="0" hidden="1">[1]A11!#REF!</definedName>
    <definedName name="_64__123Graph_C_CURRENT_8" hidden="1">[1]A11!#REF!</definedName>
    <definedName name="_65__123Graph_C_CURRENT_9" localSheetId="0" hidden="1">[1]A11!#REF!</definedName>
    <definedName name="_66__123Graph_C_CURRENT_9" hidden="1">[1]A11!#REF!</definedName>
    <definedName name="_67__123Graph_D_CURRENT" localSheetId="0" hidden="1">[1]A11!#REF!</definedName>
    <definedName name="_68__123Graph_D_CURRENT" hidden="1">[1]A11!#REF!</definedName>
    <definedName name="_69__123Graph_D_CURRENT_1" localSheetId="0" hidden="1">[1]A11!#REF!</definedName>
    <definedName name="_7__123Graph_A_CURRENT_2" localSheetId="0" hidden="1">[1]A11!#REF!</definedName>
    <definedName name="_70__123Graph_D_CURRENT_1" hidden="1">[1]A11!#REF!</definedName>
    <definedName name="_71__123Graph_D_CURRENT_10" localSheetId="0" hidden="1">[1]A11!#REF!</definedName>
    <definedName name="_72__123Graph_D_CURRENT_10" hidden="1">[1]A11!#REF!</definedName>
    <definedName name="_73__123Graph_D_CURRENT_2" localSheetId="0" hidden="1">[1]A11!#REF!</definedName>
    <definedName name="_74__123Graph_D_CURRENT_2" hidden="1">[1]A11!#REF!</definedName>
    <definedName name="_75__123Graph_D_CURRENT_3" localSheetId="0" hidden="1">[1]A11!#REF!</definedName>
    <definedName name="_76__123Graph_D_CURRENT_3" hidden="1">[1]A11!#REF!</definedName>
    <definedName name="_77__123Graph_D_CURRENT_4" localSheetId="0" hidden="1">[1]A11!#REF!</definedName>
    <definedName name="_78__123Graph_D_CURRENT_4" hidden="1">[1]A11!#REF!</definedName>
    <definedName name="_79__123Graph_D_CURRENT_5" localSheetId="0" hidden="1">[1]A11!#REF!</definedName>
    <definedName name="_8__123Graph_A_CURRENT_2" hidden="1">[1]A11!#REF!</definedName>
    <definedName name="_80__123Graph_D_CURRENT_5" hidden="1">[1]A11!#REF!</definedName>
    <definedName name="_81__123Graph_D_CURRENT_6" localSheetId="0" hidden="1">[1]A11!#REF!</definedName>
    <definedName name="_82__123Graph_D_CURRENT_6" hidden="1">[1]A11!#REF!</definedName>
    <definedName name="_83__123Graph_D_CURRENT_7" localSheetId="0" hidden="1">[1]A11!#REF!</definedName>
    <definedName name="_84__123Graph_D_CURRENT_7" hidden="1">[1]A11!#REF!</definedName>
    <definedName name="_85__123Graph_D_CURRENT_8" localSheetId="0" hidden="1">[1]A11!#REF!</definedName>
    <definedName name="_86__123Graph_D_CURRENT_8" hidden="1">[1]A11!#REF!</definedName>
    <definedName name="_87__123Graph_D_CURRENT_9" localSheetId="0" hidden="1">[1]A11!#REF!</definedName>
    <definedName name="_88__123Graph_D_CURRENT_9" hidden="1">[1]A11!#REF!</definedName>
    <definedName name="_89__123Graph_E_CURRENT" localSheetId="0" hidden="1">[1]A11!#REF!</definedName>
    <definedName name="_9__123Graph_A_CURRENT_3" localSheetId="0" hidden="1">[1]A11!#REF!</definedName>
    <definedName name="_90__123Graph_E_CURRENT" hidden="1">[1]A11!#REF!</definedName>
    <definedName name="_91__123Graph_E_CURRENT_1" localSheetId="0" hidden="1">[1]A11!#REF!</definedName>
    <definedName name="_92__123Graph_E_CURRENT_1" hidden="1">[1]A11!#REF!</definedName>
    <definedName name="_93__123Graph_E_CURRENT_10" localSheetId="0" hidden="1">[1]A11!#REF!</definedName>
    <definedName name="_94__123Graph_E_CURRENT_10" hidden="1">[1]A11!#REF!</definedName>
    <definedName name="_95__123Graph_E_CURRENT_2" localSheetId="0" hidden="1">[1]A11!#REF!</definedName>
    <definedName name="_96__123Graph_E_CURRENT_2" hidden="1">[1]A11!#REF!</definedName>
    <definedName name="_97__123Graph_E_CURRENT_3" localSheetId="0" hidden="1">[1]A11!#REF!</definedName>
    <definedName name="_98__123Graph_E_CURRENT_3" hidden="1">[1]A11!#REF!</definedName>
    <definedName name="_99__123Graph_E_CURRENT_4" localSheetId="0" hidden="1">[1]A11!#REF!</definedName>
    <definedName name="_TAB3">#N/A</definedName>
    <definedName name="BEL">#N/A</definedName>
    <definedName name="Country_Mean" localSheetId="0">[2]!Country_Mean</definedName>
    <definedName name="Country_Mean">[2]!Country_Mean</definedName>
    <definedName name="DATE" localSheetId="0">[1]A11!#REF!</definedName>
    <definedName name="DATE">[1]A11!#REF!</definedName>
    <definedName name="FRA">#N/A</definedName>
    <definedName name="GER">#N/A</definedName>
    <definedName name="ITA">#N/A</definedName>
    <definedName name="NOR">#N/A</definedName>
    <definedName name="_xlnm.Print_Area">#REF!</definedName>
    <definedName name="_xlnm.Print_Titles">#REF!</definedName>
    <definedName name="SPA">#N/A</definedName>
    <definedName name="SWI">#N/A</definedName>
    <definedName name="TABACT">#N/A</definedName>
    <definedName name="TRANSP">#N/A</definedName>
  </definedNames>
  <calcPr calcId="145621"/>
</workbook>
</file>

<file path=xl/calcChain.xml><?xml version="1.0" encoding="utf-8"?>
<calcChain xmlns="http://schemas.openxmlformats.org/spreadsheetml/2006/main">
  <c r="Q55" i="2" l="1"/>
  <c r="U55" i="2"/>
  <c r="T55" i="2"/>
  <c r="I55" i="2"/>
  <c r="F55" i="2"/>
  <c r="J55" i="2"/>
  <c r="G55" i="2"/>
  <c r="Q54" i="2"/>
  <c r="U54" i="2"/>
  <c r="T54" i="2"/>
  <c r="G54" i="2"/>
  <c r="F54" i="2"/>
  <c r="J54" i="2"/>
  <c r="I54" i="2"/>
  <c r="U53" i="2"/>
  <c r="R53" i="2"/>
  <c r="T53" i="2"/>
  <c r="F53" i="2"/>
  <c r="J53" i="2"/>
  <c r="G53" i="2"/>
  <c r="R52" i="2"/>
  <c r="T52" i="2"/>
  <c r="G52" i="2"/>
  <c r="F52" i="2"/>
  <c r="J52" i="2"/>
  <c r="I52" i="2"/>
  <c r="R51" i="2"/>
  <c r="T51" i="2"/>
  <c r="G51" i="2"/>
  <c r="F51" i="2"/>
  <c r="J51" i="2"/>
  <c r="I51" i="2"/>
  <c r="U50" i="2"/>
  <c r="Q50" i="2"/>
  <c r="R50" i="2"/>
  <c r="T50" i="2"/>
  <c r="G50" i="2"/>
  <c r="F50" i="2"/>
  <c r="J50" i="2"/>
  <c r="I50" i="2"/>
  <c r="U49" i="2"/>
  <c r="R49" i="2"/>
  <c r="T49" i="2"/>
  <c r="F49" i="2"/>
  <c r="J49" i="2"/>
  <c r="G49" i="2"/>
  <c r="R48" i="2"/>
  <c r="T48" i="2"/>
  <c r="F48" i="2"/>
  <c r="J48" i="2"/>
  <c r="I48" i="2"/>
  <c r="R46" i="2"/>
  <c r="Q46" i="2"/>
  <c r="U46" i="2"/>
  <c r="T46" i="2"/>
  <c r="J46" i="2"/>
  <c r="I46" i="2"/>
  <c r="W46" i="2"/>
  <c r="T45" i="2"/>
  <c r="R45" i="2"/>
  <c r="Q45" i="2"/>
  <c r="F45" i="2"/>
  <c r="J45" i="2"/>
  <c r="I45" i="2"/>
  <c r="T44" i="2"/>
  <c r="U44" i="2"/>
  <c r="G44" i="2"/>
  <c r="F44" i="2"/>
  <c r="J44" i="2"/>
  <c r="I44" i="2"/>
  <c r="U43" i="2"/>
  <c r="Q43" i="2"/>
  <c r="R43" i="2"/>
  <c r="T43" i="2"/>
  <c r="I43" i="2"/>
  <c r="G43" i="2"/>
  <c r="F43" i="2"/>
  <c r="W42" i="2"/>
  <c r="R42" i="2"/>
  <c r="Q42" i="2"/>
  <c r="U42" i="2"/>
  <c r="T42" i="2"/>
  <c r="I42" i="2"/>
  <c r="Q41" i="2"/>
  <c r="T41" i="2"/>
  <c r="I41" i="2"/>
  <c r="W40" i="2"/>
  <c r="T40" i="2"/>
  <c r="G40" i="2"/>
  <c r="F40" i="2"/>
  <c r="J40" i="2"/>
  <c r="I40" i="2"/>
  <c r="W39" i="2"/>
  <c r="Q39" i="2"/>
  <c r="R39" i="2"/>
  <c r="T39" i="2"/>
  <c r="I39" i="2"/>
  <c r="G39" i="2"/>
  <c r="F39" i="2"/>
  <c r="R38" i="2"/>
  <c r="Q38" i="2"/>
  <c r="U38" i="2"/>
  <c r="T38" i="2"/>
  <c r="J38" i="2"/>
  <c r="I38" i="2"/>
  <c r="T37" i="2"/>
  <c r="Q37" i="2"/>
  <c r="R37" i="2"/>
  <c r="J37" i="2"/>
  <c r="F37" i="2"/>
  <c r="I37" i="2"/>
  <c r="I36" i="2"/>
  <c r="R35" i="2"/>
  <c r="Q35" i="2"/>
  <c r="T35" i="2"/>
  <c r="F35" i="2"/>
  <c r="I35" i="2"/>
  <c r="T34" i="2"/>
  <c r="G34" i="2"/>
  <c r="F34" i="2"/>
  <c r="J34" i="2"/>
  <c r="I34" i="2"/>
  <c r="Q33" i="2"/>
  <c r="R33" i="2"/>
  <c r="T33" i="2"/>
  <c r="I33" i="2"/>
  <c r="G33" i="2"/>
  <c r="F33" i="2"/>
  <c r="R32" i="2"/>
  <c r="Q32" i="2"/>
  <c r="U32" i="2"/>
  <c r="T32" i="2"/>
  <c r="Q31" i="2"/>
  <c r="R31" i="2"/>
  <c r="T31" i="2"/>
  <c r="I31" i="2"/>
  <c r="G31" i="2"/>
  <c r="F31" i="2"/>
  <c r="W30" i="2"/>
  <c r="R30" i="2"/>
  <c r="Q30" i="2"/>
  <c r="U30" i="2"/>
  <c r="T30" i="2"/>
  <c r="J30" i="2"/>
  <c r="I30" i="2"/>
  <c r="T29" i="2"/>
  <c r="Q29" i="2"/>
  <c r="R29" i="2"/>
  <c r="J29" i="2"/>
  <c r="F29" i="2"/>
  <c r="I29" i="2"/>
  <c r="W28" i="2"/>
  <c r="T28" i="2"/>
  <c r="G28" i="2"/>
  <c r="F28" i="2"/>
  <c r="J28" i="2"/>
  <c r="I28" i="2"/>
  <c r="R27" i="2"/>
  <c r="T27" i="2"/>
  <c r="F27" i="2"/>
  <c r="I27" i="2"/>
  <c r="R26" i="2"/>
  <c r="Q26" i="2"/>
  <c r="U26" i="2"/>
  <c r="T26" i="2"/>
  <c r="I26" i="2"/>
  <c r="W26" i="2"/>
  <c r="T25" i="2"/>
  <c r="R25" i="2"/>
  <c r="Q25" i="2"/>
  <c r="F25" i="2"/>
  <c r="J25" i="2"/>
  <c r="I25" i="2"/>
  <c r="T24" i="2"/>
  <c r="U24" i="2"/>
  <c r="G24" i="2"/>
  <c r="F24" i="2"/>
  <c r="J24" i="2"/>
  <c r="I24" i="2"/>
  <c r="W23" i="2"/>
  <c r="U23" i="2"/>
  <c r="Q23" i="2"/>
  <c r="R23" i="2"/>
  <c r="T23" i="2"/>
  <c r="I23" i="2"/>
  <c r="G23" i="2"/>
  <c r="F23" i="2"/>
  <c r="R22" i="2"/>
  <c r="Q22" i="2"/>
  <c r="U22" i="2"/>
  <c r="T22" i="2"/>
  <c r="J22" i="2"/>
  <c r="I22" i="2"/>
  <c r="Q21" i="2"/>
  <c r="T21" i="2"/>
  <c r="J21" i="2"/>
  <c r="I21" i="2"/>
  <c r="W20" i="2"/>
  <c r="T20" i="2"/>
  <c r="G20" i="2"/>
  <c r="F20" i="2"/>
  <c r="J20" i="2"/>
  <c r="I20" i="2"/>
  <c r="R19" i="2"/>
  <c r="T19" i="2"/>
  <c r="I19" i="2"/>
  <c r="G19" i="2"/>
  <c r="F19" i="2"/>
  <c r="R18" i="2"/>
  <c r="Q18" i="2"/>
  <c r="U18" i="2"/>
  <c r="T18" i="2"/>
  <c r="J18" i="2"/>
  <c r="I18" i="2"/>
  <c r="U17" i="2"/>
  <c r="Q17" i="2"/>
  <c r="T17" i="2"/>
  <c r="W17" i="2"/>
  <c r="I17" i="2"/>
  <c r="U16" i="2"/>
  <c r="T16" i="2"/>
  <c r="F16" i="2"/>
  <c r="J16" i="2"/>
  <c r="G16" i="2"/>
  <c r="U15" i="2"/>
  <c r="R15" i="2"/>
  <c r="Q15" i="2"/>
  <c r="W19" i="2"/>
  <c r="T15" i="2"/>
  <c r="J15" i="2"/>
  <c r="I15" i="2"/>
  <c r="F15" i="2"/>
  <c r="W14" i="2"/>
  <c r="R14" i="2"/>
  <c r="Q14" i="2"/>
  <c r="U14" i="2"/>
  <c r="T14" i="2"/>
  <c r="J14" i="2"/>
  <c r="I14" i="2"/>
  <c r="F14" i="2"/>
  <c r="U13" i="2"/>
  <c r="T13" i="2"/>
  <c r="Q13" i="2"/>
  <c r="J13" i="2"/>
  <c r="W13" i="2"/>
  <c r="I13" i="2"/>
  <c r="R12" i="2"/>
  <c r="Q12" i="2"/>
  <c r="T12" i="2"/>
  <c r="W12" i="2"/>
  <c r="I12" i="2"/>
  <c r="W11" i="2"/>
  <c r="R11" i="2"/>
  <c r="T11" i="2"/>
  <c r="G11" i="2"/>
  <c r="F11" i="2"/>
  <c r="J11" i="2"/>
  <c r="I11" i="2"/>
  <c r="N36" i="2" l="1"/>
  <c r="J12" i="2"/>
  <c r="D32" i="2" s="1"/>
  <c r="Q19" i="2"/>
  <c r="W22" i="2"/>
  <c r="R34" i="2"/>
  <c r="Q34" i="2"/>
  <c r="R40" i="2"/>
  <c r="Q40" i="2"/>
  <c r="I53" i="2"/>
  <c r="R16" i="2"/>
  <c r="W24" i="2"/>
  <c r="W16" i="2"/>
  <c r="G17" i="2"/>
  <c r="R17" i="2"/>
  <c r="W21" i="2"/>
  <c r="G21" i="2"/>
  <c r="U31" i="2"/>
  <c r="U33" i="2"/>
  <c r="W38" i="2"/>
  <c r="U39" i="2"/>
  <c r="W41" i="2"/>
  <c r="G41" i="2"/>
  <c r="G42" i="2"/>
  <c r="F42" i="2"/>
  <c r="W43" i="2"/>
  <c r="Q51" i="2"/>
  <c r="I16" i="2"/>
  <c r="C32" i="2" s="1"/>
  <c r="U11" i="2"/>
  <c r="F12" i="2"/>
  <c r="F17" i="2"/>
  <c r="R20" i="2"/>
  <c r="Q20" i="2"/>
  <c r="W35" i="2"/>
  <c r="G35" i="2"/>
  <c r="G36" i="2"/>
  <c r="W36" i="2"/>
  <c r="F36" i="2"/>
  <c r="I49" i="2"/>
  <c r="Q11" i="2"/>
  <c r="G12" i="2"/>
  <c r="U12" i="2"/>
  <c r="F13" i="2"/>
  <c r="G18" i="2"/>
  <c r="W18" i="2"/>
  <c r="U19" i="2"/>
  <c r="G22" i="2"/>
  <c r="F22" i="2"/>
  <c r="J26" i="2"/>
  <c r="G27" i="2"/>
  <c r="Q27" i="2"/>
  <c r="R28" i="2"/>
  <c r="W34" i="2"/>
  <c r="Q28" i="2"/>
  <c r="G13" i="2"/>
  <c r="R13" i="2"/>
  <c r="G14" i="2"/>
  <c r="G15" i="2"/>
  <c r="W15" i="2"/>
  <c r="Q16" i="2"/>
  <c r="J17" i="2"/>
  <c r="F18" i="2"/>
  <c r="U20" i="2"/>
  <c r="F21" i="2"/>
  <c r="R21" i="2"/>
  <c r="U27" i="2"/>
  <c r="W29" i="2"/>
  <c r="G29" i="2"/>
  <c r="G30" i="2"/>
  <c r="F30" i="2"/>
  <c r="W31" i="2"/>
  <c r="W33" i="2"/>
  <c r="U34" i="2"/>
  <c r="J35" i="2"/>
  <c r="J36" i="2"/>
  <c r="W37" i="2"/>
  <c r="G37" i="2"/>
  <c r="G38" i="2"/>
  <c r="F38" i="2"/>
  <c r="U40" i="2"/>
  <c r="F41" i="2"/>
  <c r="R41" i="2"/>
  <c r="G48" i="2"/>
  <c r="Q48" i="2"/>
  <c r="U51" i="2"/>
  <c r="Q52" i="2"/>
  <c r="R24" i="2"/>
  <c r="Q24" i="2"/>
  <c r="W25" i="2"/>
  <c r="G25" i="2"/>
  <c r="G26" i="2"/>
  <c r="F26" i="2"/>
  <c r="W27" i="2"/>
  <c r="U28" i="2"/>
  <c r="J41" i="2"/>
  <c r="J42" i="2"/>
  <c r="R44" i="2"/>
  <c r="Q44" i="2"/>
  <c r="W45" i="2"/>
  <c r="G45" i="2"/>
  <c r="G46" i="2"/>
  <c r="F46" i="2"/>
  <c r="U48" i="2"/>
  <c r="Q49" i="2"/>
  <c r="U52" i="2"/>
  <c r="Q53" i="2"/>
  <c r="J19" i="2"/>
  <c r="U21" i="2"/>
  <c r="J23" i="2"/>
  <c r="U25" i="2"/>
  <c r="J27" i="2"/>
  <c r="U29" i="2"/>
  <c r="J31" i="2"/>
  <c r="J33" i="2"/>
  <c r="U35" i="2"/>
  <c r="U37" i="2"/>
  <c r="J39" i="2"/>
  <c r="U41" i="2"/>
  <c r="J43" i="2"/>
  <c r="W44" i="2"/>
  <c r="U45" i="2"/>
  <c r="R54" i="2"/>
  <c r="R55" i="2"/>
  <c r="F32" i="2" l="1"/>
  <c r="G32" i="2"/>
  <c r="O36" i="2"/>
  <c r="Q36" i="2" l="1"/>
  <c r="R36" i="2"/>
  <c r="W32" i="2"/>
</calcChain>
</file>

<file path=xl/sharedStrings.xml><?xml version="1.0" encoding="utf-8"?>
<sst xmlns="http://schemas.openxmlformats.org/spreadsheetml/2006/main" count="203" uniqueCount="64">
  <si>
    <t>5.4. Expected remaining life expectancy at age 65, in years for men in 2015-20 and 2060-65</t>
  </si>
  <si>
    <t>Source: United Nations, World Population Prospects – 2017 Revision.</t>
  </si>
  <si>
    <t>Additional life expectancy at age 65, in years, men and women, 2015-20 and 2060-65</t>
  </si>
  <si>
    <t>Women / Femmes</t>
  </si>
  <si>
    <t>Men / Hommes</t>
  </si>
  <si>
    <t>Countries:</t>
  </si>
  <si>
    <t>2015-2020</t>
  </si>
  <si>
    <t>2060-2065</t>
  </si>
  <si>
    <t>Cohort</t>
  </si>
  <si>
    <t>Difference
2020-2065</t>
  </si>
  <si>
    <t>OECD member</t>
  </si>
  <si>
    <t>Japan</t>
  </si>
  <si>
    <t>Israel</t>
  </si>
  <si>
    <t>Republic of Korea</t>
  </si>
  <si>
    <t>Korea</t>
  </si>
  <si>
    <t>Switzerland</t>
  </si>
  <si>
    <t>France</t>
  </si>
  <si>
    <t>Iceland</t>
  </si>
  <si>
    <t>Spain</t>
  </si>
  <si>
    <t>Australia</t>
  </si>
  <si>
    <t>Italy</t>
  </si>
  <si>
    <t>Canada</t>
  </si>
  <si>
    <t>Sweden</t>
  </si>
  <si>
    <t>New Zealand</t>
  </si>
  <si>
    <t>Portugal</t>
  </si>
  <si>
    <t>United Kingdom</t>
  </si>
  <si>
    <t>Finland</t>
  </si>
  <si>
    <t>Austria</t>
  </si>
  <si>
    <t>Norway</t>
  </si>
  <si>
    <t>Luxembourg</t>
  </si>
  <si>
    <t>Belgium</t>
  </si>
  <si>
    <t>Netherlands</t>
  </si>
  <si>
    <t>Slovenia</t>
  </si>
  <si>
    <t>Greece</t>
  </si>
  <si>
    <t>Ireland</t>
  </si>
  <si>
    <t>Germany</t>
  </si>
  <si>
    <t>Chile</t>
  </si>
  <si>
    <t>United States of America</t>
  </si>
  <si>
    <t>United States</t>
  </si>
  <si>
    <t>OECD</t>
  </si>
  <si>
    <t>Denmark</t>
  </si>
  <si>
    <t>Estonia</t>
  </si>
  <si>
    <t>Mexico</t>
  </si>
  <si>
    <t>Poland</t>
  </si>
  <si>
    <t>Czechia</t>
  </si>
  <si>
    <t>Czech Republic</t>
  </si>
  <si>
    <t>Turkey</t>
  </si>
  <si>
    <t>Slovakia</t>
  </si>
  <si>
    <t>Slovak Republic</t>
  </si>
  <si>
    <t>Latvia</t>
  </si>
  <si>
    <t>Hungary</t>
  </si>
  <si>
    <t>Brazil</t>
  </si>
  <si>
    <t>Argentina</t>
  </si>
  <si>
    <t>China</t>
  </si>
  <si>
    <t>Russian Federation</t>
  </si>
  <si>
    <t>Saudi Arabia</t>
  </si>
  <si>
    <t>India</t>
  </si>
  <si>
    <t>South Africa</t>
  </si>
  <si>
    <t>Indonesia</t>
  </si>
  <si>
    <t>Pensions at a Glance 2017 - © OECD 2017</t>
  </si>
  <si>
    <t>Chapter 5</t>
  </si>
  <si>
    <t>Figure 5.4. Expected remaining life expectancy at age 65, in years for men in 2010-15 and 2060-65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</si>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</sst>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0.00;\-##0.00;0"/>
    <numFmt numFmtId="165" formatCode="0.0"/>
    <numFmt numFmtId="166" formatCode="#,##0.0"/>
    <numFmt numFmtId="167" formatCode="#,##0.000"/>
    <numFmt numFmtId="168" formatCode="General_)"/>
  </numFmts>
  <fonts count="19" x14ac:knownFonts="1">
    <font>
      <sz val="10"/>
      <name val="Times New Roman"/>
    </font>
    <font>
      <b/>
      <sz val="1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u/>
      <sz val="10"/>
      <color indexed="12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name val="Times New Roman"/>
      <family val="1"/>
    </font>
    <font>
      <b/>
      <sz val="1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" fontId="12" fillId="0" borderId="0">
      <alignment horizontal="right"/>
    </xf>
    <xf numFmtId="166" fontId="12" fillId="0" borderId="0">
      <alignment horizontal="right" vertical="top"/>
    </xf>
    <xf numFmtId="167" fontId="12" fillId="0" borderId="0">
      <alignment horizontal="right" vertical="top"/>
    </xf>
    <xf numFmtId="3" fontId="12" fillId="0" borderId="0">
      <alignment horizontal="right"/>
    </xf>
    <xf numFmtId="166" fontId="12" fillId="0" borderId="0">
      <alignment horizontal="right" vertical="top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" fontId="12" fillId="0" borderId="0">
      <alignment vertical="top"/>
    </xf>
    <xf numFmtId="1" fontId="12" fillId="0" borderId="0">
      <alignment horizontal="right" vertical="top"/>
    </xf>
    <xf numFmtId="168" fontId="12" fillId="0" borderId="0">
      <alignment horizontal="right" vertical="top"/>
    </xf>
    <xf numFmtId="168" fontId="11" fillId="0" borderId="0" applyNumberFormat="0" applyBorder="0" applyAlignment="0"/>
    <xf numFmtId="168" fontId="11" fillId="0" borderId="0" applyNumberFormat="0" applyBorder="0" applyAlignment="0"/>
    <xf numFmtId="1" fontId="12" fillId="0" borderId="0">
      <alignment vertical="top" wrapText="1"/>
    </xf>
    <xf numFmtId="0" fontId="5" fillId="0" borderId="0"/>
  </cellStyleXfs>
  <cellXfs count="38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/>
    <xf numFmtId="0" fontId="6" fillId="2" borderId="0" xfId="1" applyFill="1" applyBorder="1" applyAlignment="1" applyProtection="1"/>
    <xf numFmtId="0" fontId="5" fillId="2" borderId="0" xfId="0" applyFont="1" applyFill="1" applyAlignment="1"/>
    <xf numFmtId="0" fontId="1" fillId="2" borderId="0" xfId="0" applyFont="1" applyFill="1" applyBorder="1" applyAlignment="1"/>
    <xf numFmtId="0" fontId="0" fillId="2" borderId="0" xfId="0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164" fontId="9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165" fontId="8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0" fontId="3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164" fontId="10" fillId="2" borderId="0" xfId="0" applyNumberFormat="1" applyFont="1" applyFill="1" applyBorder="1" applyAlignment="1">
      <alignment horizontal="right"/>
    </xf>
    <xf numFmtId="0" fontId="14" fillId="2" borderId="0" xfId="0" applyFont="1" applyFill="1" applyAlignment="1"/>
    <xf numFmtId="0" fontId="15" fillId="2" borderId="0" xfId="0" applyFont="1" applyFill="1" applyAlignment="1">
      <alignment wrapText="1"/>
    </xf>
    <xf numFmtId="0" fontId="16" fillId="2" borderId="0" xfId="0" applyFont="1" applyFill="1"/>
    <xf numFmtId="0" fontId="1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3" borderId="0" xfId="0" applyFont="1" applyFill="1" applyAlignment="1"/>
    <xf numFmtId="0" fontId="6" fillId="3" borderId="0" xfId="1" applyFill="1" applyAlignment="1" applyProtection="1"/>
    <xf numFmtId="0" fontId="18" fillId="3" borderId="0" xfId="0" applyFont="1" applyFill="1" applyBorder="1" applyAlignment="1"/>
    <xf numFmtId="0" fontId="6" fillId="3" borderId="0" xfId="1" applyFill="1" applyBorder="1" applyAlignment="1" applyProtection="1"/>
  </cellXfs>
  <cellStyles count="18">
    <cellStyle name="Comma(0)" xfId="2"/>
    <cellStyle name="comma(1)" xfId="3"/>
    <cellStyle name="Comma(3)" xfId="4"/>
    <cellStyle name="Comma[0]" xfId="5"/>
    <cellStyle name="Comma[1]" xfId="6"/>
    <cellStyle name="Comma0" xfId="7"/>
    <cellStyle name="Currency0" xfId="8"/>
    <cellStyle name="Date" xfId="9"/>
    <cellStyle name="Fixed" xfId="10"/>
    <cellStyle name="Hyperlink" xfId="1" builtinId="8"/>
    <cellStyle name="Normal" xfId="0" builtinId="0"/>
    <cellStyle name="Normal 2" xfId="11"/>
    <cellStyle name="Normal-droit" xfId="12"/>
    <cellStyle name="Normal-droite" xfId="13"/>
    <cellStyle name="Snorm" xfId="14"/>
    <cellStyle name="socxn" xfId="15"/>
    <cellStyle name="Wrapped" xfId="16"/>
    <cellStyle name="標準_SOCX_JPN9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105062858036808E-3"/>
          <c:y val="0.1245442333890059"/>
          <c:w val="0.98873686714274545"/>
          <c:h val="0.8654953650891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Data!$N$10</c:f>
              <c:strCache>
                <c:ptCount val="1"/>
                <c:pt idx="0">
                  <c:v>2015-2020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5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Data!$M$11:$M$55</c:f>
              <c:strCache>
                <c:ptCount val="45"/>
                <c:pt idx="0">
                  <c:v>Israel</c:v>
                </c:pt>
                <c:pt idx="1">
                  <c:v>Switzerland</c:v>
                </c:pt>
                <c:pt idx="2">
                  <c:v>Iceland</c:v>
                </c:pt>
                <c:pt idx="3">
                  <c:v>Australia</c:v>
                </c:pt>
                <c:pt idx="4">
                  <c:v>Canada</c:v>
                </c:pt>
                <c:pt idx="5">
                  <c:v>Sweden</c:v>
                </c:pt>
                <c:pt idx="6">
                  <c:v>New Zealand</c:v>
                </c:pt>
                <c:pt idx="7">
                  <c:v>Italy</c:v>
                </c:pt>
                <c:pt idx="8">
                  <c:v>United Kingdom</c:v>
                </c:pt>
                <c:pt idx="9">
                  <c:v>France</c:v>
                </c:pt>
                <c:pt idx="10">
                  <c:v>Japan</c:v>
                </c:pt>
                <c:pt idx="11">
                  <c:v>Norway</c:v>
                </c:pt>
                <c:pt idx="12">
                  <c:v>Spain</c:v>
                </c:pt>
                <c:pt idx="13">
                  <c:v>Austria</c:v>
                </c:pt>
                <c:pt idx="14">
                  <c:v>Netherlands</c:v>
                </c:pt>
                <c:pt idx="15">
                  <c:v>Luxembourg</c:v>
                </c:pt>
                <c:pt idx="16">
                  <c:v>Belgium</c:v>
                </c:pt>
                <c:pt idx="17">
                  <c:v>Ireland</c:v>
                </c:pt>
                <c:pt idx="18">
                  <c:v>Germany</c:v>
                </c:pt>
                <c:pt idx="19">
                  <c:v>United States</c:v>
                </c:pt>
                <c:pt idx="20">
                  <c:v>Korea</c:v>
                </c:pt>
                <c:pt idx="21">
                  <c:v>Finland</c:v>
                </c:pt>
                <c:pt idx="22">
                  <c:v>Denmark</c:v>
                </c:pt>
                <c:pt idx="23">
                  <c:v>Portugal</c:v>
                </c:pt>
                <c:pt idx="24">
                  <c:v>Greece</c:v>
                </c:pt>
                <c:pt idx="25">
                  <c:v>OECD</c:v>
                </c:pt>
                <c:pt idx="26">
                  <c:v>Chile</c:v>
                </c:pt>
                <c:pt idx="27">
                  <c:v>Slovenia</c:v>
                </c:pt>
                <c:pt idx="28">
                  <c:v>Mexico</c:v>
                </c:pt>
                <c:pt idx="29">
                  <c:v>Czech Republic</c:v>
                </c:pt>
                <c:pt idx="30">
                  <c:v>Turkey</c:v>
                </c:pt>
                <c:pt idx="31">
                  <c:v>Poland</c:v>
                </c:pt>
                <c:pt idx="32">
                  <c:v>Estonia</c:v>
                </c:pt>
                <c:pt idx="33">
                  <c:v>Slovak Republic</c:v>
                </c:pt>
                <c:pt idx="34">
                  <c:v>Hungary</c:v>
                </c:pt>
                <c:pt idx="35">
                  <c:v>Latvia</c:v>
                </c:pt>
                <c:pt idx="37">
                  <c:v>Brazil</c:v>
                </c:pt>
                <c:pt idx="38">
                  <c:v>Argentina</c:v>
                </c:pt>
                <c:pt idx="39">
                  <c:v>China</c:v>
                </c:pt>
                <c:pt idx="40">
                  <c:v>Saudi Arabia</c:v>
                </c:pt>
                <c:pt idx="41">
                  <c:v>India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South Africa</c:v>
                </c:pt>
              </c:strCache>
            </c:strRef>
          </c:cat>
          <c:val>
            <c:numRef>
              <c:f>Data!$N$11:$N$55</c:f>
              <c:numCache>
                <c:formatCode>##0.00;\-##0.00;0</c:formatCode>
                <c:ptCount val="45"/>
                <c:pt idx="0">
                  <c:v>19.585148</c:v>
                </c:pt>
                <c:pt idx="1">
                  <c:v>19.876349999999999</c:v>
                </c:pt>
                <c:pt idx="2">
                  <c:v>19.688510999999998</c:v>
                </c:pt>
                <c:pt idx="3">
                  <c:v>19.862829999999999</c:v>
                </c:pt>
                <c:pt idx="4">
                  <c:v>19.663864</c:v>
                </c:pt>
                <c:pt idx="5">
                  <c:v>19.355802000000001</c:v>
                </c:pt>
                <c:pt idx="6">
                  <c:v>19.469836000000001</c:v>
                </c:pt>
                <c:pt idx="7">
                  <c:v>19.542653000000001</c:v>
                </c:pt>
                <c:pt idx="8">
                  <c:v>19.069738999999998</c:v>
                </c:pt>
                <c:pt idx="9">
                  <c:v>19.793246</c:v>
                </c:pt>
                <c:pt idx="10">
                  <c:v>19.493071</c:v>
                </c:pt>
                <c:pt idx="11">
                  <c:v>19.169225000000001</c:v>
                </c:pt>
                <c:pt idx="12">
                  <c:v>19.364493</c:v>
                </c:pt>
                <c:pt idx="13">
                  <c:v>18.741796999999998</c:v>
                </c:pt>
                <c:pt idx="14">
                  <c:v>18.765695999999998</c:v>
                </c:pt>
                <c:pt idx="15">
                  <c:v>18.674075999999999</c:v>
                </c:pt>
                <c:pt idx="16">
                  <c:v>18.440180000000002</c:v>
                </c:pt>
                <c:pt idx="17">
                  <c:v>18.229068999999999</c:v>
                </c:pt>
                <c:pt idx="18">
                  <c:v>18.271732</c:v>
                </c:pt>
                <c:pt idx="19">
                  <c:v>18.540036000000001</c:v>
                </c:pt>
                <c:pt idx="20">
                  <c:v>18.334244000000002</c:v>
                </c:pt>
                <c:pt idx="21">
                  <c:v>18.615030000000001</c:v>
                </c:pt>
                <c:pt idx="22">
                  <c:v>18.109061000000001</c:v>
                </c:pt>
                <c:pt idx="23">
                  <c:v>18.288446</c:v>
                </c:pt>
                <c:pt idx="24">
                  <c:v>18.282774</c:v>
                </c:pt>
                <c:pt idx="25">
                  <c:v>18.174900000000001</c:v>
                </c:pt>
                <c:pt idx="26">
                  <c:v>17.853472</c:v>
                </c:pt>
                <c:pt idx="27">
                  <c:v>17.825790999999999</c:v>
                </c:pt>
                <c:pt idx="28">
                  <c:v>18.367730000000002</c:v>
                </c:pt>
                <c:pt idx="29">
                  <c:v>16.197201</c:v>
                </c:pt>
                <c:pt idx="30">
                  <c:v>15.358290999999999</c:v>
                </c:pt>
                <c:pt idx="31">
                  <c:v>15.997147999999999</c:v>
                </c:pt>
                <c:pt idx="32">
                  <c:v>15.531656999999999</c:v>
                </c:pt>
                <c:pt idx="33">
                  <c:v>15.117889999999999</c:v>
                </c:pt>
                <c:pt idx="34">
                  <c:v>14.802535000000001</c:v>
                </c:pt>
                <c:pt idx="35">
                  <c:v>13.842876</c:v>
                </c:pt>
                <c:pt idx="37">
                  <c:v>16.83268</c:v>
                </c:pt>
                <c:pt idx="38">
                  <c:v>15.535885</c:v>
                </c:pt>
                <c:pt idx="39">
                  <c:v>15.043794</c:v>
                </c:pt>
                <c:pt idx="40">
                  <c:v>14.312675</c:v>
                </c:pt>
                <c:pt idx="41">
                  <c:v>14.014955</c:v>
                </c:pt>
                <c:pt idx="42">
                  <c:v>13.077087000000001</c:v>
                </c:pt>
                <c:pt idx="43">
                  <c:v>12.205136</c:v>
                </c:pt>
                <c:pt idx="44">
                  <c:v>11.495177</c:v>
                </c:pt>
              </c:numCache>
            </c:numRef>
          </c:val>
        </c:ser>
        <c:ser>
          <c:idx val="4"/>
          <c:order val="2"/>
          <c:tx>
            <c:strRef>
              <c:f>Data!$O$10</c:f>
              <c:strCache>
                <c:ptCount val="1"/>
                <c:pt idx="0">
                  <c:v>2060-2065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Data!$M$11:$M$55</c:f>
              <c:strCache>
                <c:ptCount val="45"/>
                <c:pt idx="0">
                  <c:v>Israel</c:v>
                </c:pt>
                <c:pt idx="1">
                  <c:v>Switzerland</c:v>
                </c:pt>
                <c:pt idx="2">
                  <c:v>Iceland</c:v>
                </c:pt>
                <c:pt idx="3">
                  <c:v>Australia</c:v>
                </c:pt>
                <c:pt idx="4">
                  <c:v>Canada</c:v>
                </c:pt>
                <c:pt idx="5">
                  <c:v>Sweden</c:v>
                </c:pt>
                <c:pt idx="6">
                  <c:v>New Zealand</c:v>
                </c:pt>
                <c:pt idx="7">
                  <c:v>Italy</c:v>
                </c:pt>
                <c:pt idx="8">
                  <c:v>United Kingdom</c:v>
                </c:pt>
                <c:pt idx="9">
                  <c:v>France</c:v>
                </c:pt>
                <c:pt idx="10">
                  <c:v>Japan</c:v>
                </c:pt>
                <c:pt idx="11">
                  <c:v>Norway</c:v>
                </c:pt>
                <c:pt idx="12">
                  <c:v>Spain</c:v>
                </c:pt>
                <c:pt idx="13">
                  <c:v>Austria</c:v>
                </c:pt>
                <c:pt idx="14">
                  <c:v>Netherlands</c:v>
                </c:pt>
                <c:pt idx="15">
                  <c:v>Luxembourg</c:v>
                </c:pt>
                <c:pt idx="16">
                  <c:v>Belgium</c:v>
                </c:pt>
                <c:pt idx="17">
                  <c:v>Ireland</c:v>
                </c:pt>
                <c:pt idx="18">
                  <c:v>Germany</c:v>
                </c:pt>
                <c:pt idx="19">
                  <c:v>United States</c:v>
                </c:pt>
                <c:pt idx="20">
                  <c:v>Korea</c:v>
                </c:pt>
                <c:pt idx="21">
                  <c:v>Finland</c:v>
                </c:pt>
                <c:pt idx="22">
                  <c:v>Denmark</c:v>
                </c:pt>
                <c:pt idx="23">
                  <c:v>Portugal</c:v>
                </c:pt>
                <c:pt idx="24">
                  <c:v>Greece</c:v>
                </c:pt>
                <c:pt idx="25">
                  <c:v>OECD</c:v>
                </c:pt>
                <c:pt idx="26">
                  <c:v>Chile</c:v>
                </c:pt>
                <c:pt idx="27">
                  <c:v>Slovenia</c:v>
                </c:pt>
                <c:pt idx="28">
                  <c:v>Mexico</c:v>
                </c:pt>
                <c:pt idx="29">
                  <c:v>Czech Republic</c:v>
                </c:pt>
                <c:pt idx="30">
                  <c:v>Turkey</c:v>
                </c:pt>
                <c:pt idx="31">
                  <c:v>Poland</c:v>
                </c:pt>
                <c:pt idx="32">
                  <c:v>Estonia</c:v>
                </c:pt>
                <c:pt idx="33">
                  <c:v>Slovak Republic</c:v>
                </c:pt>
                <c:pt idx="34">
                  <c:v>Hungary</c:v>
                </c:pt>
                <c:pt idx="35">
                  <c:v>Latvia</c:v>
                </c:pt>
                <c:pt idx="37">
                  <c:v>Brazil</c:v>
                </c:pt>
                <c:pt idx="38">
                  <c:v>Argentina</c:v>
                </c:pt>
                <c:pt idx="39">
                  <c:v>China</c:v>
                </c:pt>
                <c:pt idx="40">
                  <c:v>Saudi Arabia</c:v>
                </c:pt>
                <c:pt idx="41">
                  <c:v>India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South Africa</c:v>
                </c:pt>
              </c:strCache>
            </c:strRef>
          </c:cat>
          <c:val>
            <c:numRef>
              <c:f>Data!$R$11:$R$55</c:f>
              <c:numCache>
                <c:formatCode>0.0</c:formatCode>
                <c:ptCount val="45"/>
                <c:pt idx="0">
                  <c:v>4.6119689999999984</c:v>
                </c:pt>
                <c:pt idx="1">
                  <c:v>4.2632810000000028</c:v>
                </c:pt>
                <c:pt idx="2">
                  <c:v>4.4117110000000004</c:v>
                </c:pt>
                <c:pt idx="3">
                  <c:v>4.1700119999999998</c:v>
                </c:pt>
                <c:pt idx="4">
                  <c:v>4.3215719999999997</c:v>
                </c:pt>
                <c:pt idx="5">
                  <c:v>4.6015540000000001</c:v>
                </c:pt>
                <c:pt idx="6">
                  <c:v>4.4587609999999991</c:v>
                </c:pt>
                <c:pt idx="7">
                  <c:v>4.3698099999999975</c:v>
                </c:pt>
                <c:pt idx="8">
                  <c:v>4.7849380000000004</c:v>
                </c:pt>
                <c:pt idx="9">
                  <c:v>4.0197970000000005</c:v>
                </c:pt>
                <c:pt idx="10">
                  <c:v>4.2667569999999984</c:v>
                </c:pt>
                <c:pt idx="11">
                  <c:v>4.4938559999999974</c:v>
                </c:pt>
                <c:pt idx="12">
                  <c:v>4.1481279999999998</c:v>
                </c:pt>
                <c:pt idx="13">
                  <c:v>4.7290600000000005</c:v>
                </c:pt>
                <c:pt idx="14">
                  <c:v>4.6466970000000032</c:v>
                </c:pt>
                <c:pt idx="15">
                  <c:v>4.7084550000000007</c:v>
                </c:pt>
                <c:pt idx="16">
                  <c:v>4.8810719999999996</c:v>
                </c:pt>
                <c:pt idx="17">
                  <c:v>5.0086290000000027</c:v>
                </c:pt>
                <c:pt idx="18">
                  <c:v>4.9137839999999997</c:v>
                </c:pt>
                <c:pt idx="19">
                  <c:v>4.6234280000000005</c:v>
                </c:pt>
                <c:pt idx="20">
                  <c:v>4.776844999999998</c:v>
                </c:pt>
                <c:pt idx="21">
                  <c:v>4.4536130000000007</c:v>
                </c:pt>
                <c:pt idx="22">
                  <c:v>4.9582349999999984</c:v>
                </c:pt>
                <c:pt idx="23">
                  <c:v>4.6615479999999998</c:v>
                </c:pt>
                <c:pt idx="24">
                  <c:v>4.6476059999999997</c:v>
                </c:pt>
                <c:pt idx="25">
                  <c:v>4.5914911714285758</c:v>
                </c:pt>
                <c:pt idx="26">
                  <c:v>4.9104850000000013</c:v>
                </c:pt>
                <c:pt idx="27">
                  <c:v>4.8028399999999998</c:v>
                </c:pt>
                <c:pt idx="28">
                  <c:v>3.8864039999999989</c:v>
                </c:pt>
                <c:pt idx="29">
                  <c:v>5.0321670000000012</c:v>
                </c:pt>
                <c:pt idx="30">
                  <c:v>5.3806360000000009</c:v>
                </c:pt>
                <c:pt idx="31">
                  <c:v>4.6480940000000004</c:v>
                </c:pt>
                <c:pt idx="32">
                  <c:v>4.6620850000000011</c:v>
                </c:pt>
                <c:pt idx="33">
                  <c:v>4.5505260000000014</c:v>
                </c:pt>
                <c:pt idx="34">
                  <c:v>4.4748429999999981</c:v>
                </c:pt>
                <c:pt idx="35">
                  <c:v>4.4229929999999982</c:v>
                </c:pt>
                <c:pt idx="37">
                  <c:v>4.3967039999999997</c:v>
                </c:pt>
                <c:pt idx="38">
                  <c:v>4.6946869999999983</c:v>
                </c:pt>
                <c:pt idx="39">
                  <c:v>5.0741880000000013</c:v>
                </c:pt>
                <c:pt idx="40">
                  <c:v>4.1578250000000008</c:v>
                </c:pt>
                <c:pt idx="41">
                  <c:v>1.9928589999999993</c:v>
                </c:pt>
                <c:pt idx="42">
                  <c:v>2.8252600000000001</c:v>
                </c:pt>
                <c:pt idx="43">
                  <c:v>2.3293100000000013</c:v>
                </c:pt>
                <c:pt idx="44">
                  <c:v>2.9173650000000002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055424"/>
        <c:axId val="53659520"/>
      </c:barChart>
      <c:lineChart>
        <c:grouping val="standard"/>
        <c:varyColors val="0"/>
        <c:ser>
          <c:idx val="3"/>
          <c:order val="1"/>
          <c:tx>
            <c:strRef>
              <c:f>Data!$Q$10</c:f>
              <c:strCache>
                <c:ptCount val="1"/>
                <c:pt idx="0">
                  <c:v>Cohort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Data!$M$11:$M$55</c:f>
              <c:strCache>
                <c:ptCount val="45"/>
                <c:pt idx="0">
                  <c:v>Israel</c:v>
                </c:pt>
                <c:pt idx="1">
                  <c:v>Switzerland</c:v>
                </c:pt>
                <c:pt idx="2">
                  <c:v>Iceland</c:v>
                </c:pt>
                <c:pt idx="3">
                  <c:v>Australia</c:v>
                </c:pt>
                <c:pt idx="4">
                  <c:v>Canada</c:v>
                </c:pt>
                <c:pt idx="5">
                  <c:v>Sweden</c:v>
                </c:pt>
                <c:pt idx="6">
                  <c:v>New Zealand</c:v>
                </c:pt>
                <c:pt idx="7">
                  <c:v>Italy</c:v>
                </c:pt>
                <c:pt idx="8">
                  <c:v>United Kingdom</c:v>
                </c:pt>
                <c:pt idx="9">
                  <c:v>France</c:v>
                </c:pt>
                <c:pt idx="10">
                  <c:v>Japan</c:v>
                </c:pt>
                <c:pt idx="11">
                  <c:v>Norway</c:v>
                </c:pt>
                <c:pt idx="12">
                  <c:v>Spain</c:v>
                </c:pt>
                <c:pt idx="13">
                  <c:v>Austria</c:v>
                </c:pt>
                <c:pt idx="14">
                  <c:v>Netherlands</c:v>
                </c:pt>
                <c:pt idx="15">
                  <c:v>Luxembourg</c:v>
                </c:pt>
                <c:pt idx="16">
                  <c:v>Belgium</c:v>
                </c:pt>
                <c:pt idx="17">
                  <c:v>Ireland</c:v>
                </c:pt>
                <c:pt idx="18">
                  <c:v>Germany</c:v>
                </c:pt>
                <c:pt idx="19">
                  <c:v>United States</c:v>
                </c:pt>
                <c:pt idx="20">
                  <c:v>Korea</c:v>
                </c:pt>
                <c:pt idx="21">
                  <c:v>Finland</c:v>
                </c:pt>
                <c:pt idx="22">
                  <c:v>Denmark</c:v>
                </c:pt>
                <c:pt idx="23">
                  <c:v>Portugal</c:v>
                </c:pt>
                <c:pt idx="24">
                  <c:v>Greece</c:v>
                </c:pt>
                <c:pt idx="25">
                  <c:v>OECD</c:v>
                </c:pt>
                <c:pt idx="26">
                  <c:v>Chile</c:v>
                </c:pt>
                <c:pt idx="27">
                  <c:v>Slovenia</c:v>
                </c:pt>
                <c:pt idx="28">
                  <c:v>Mexico</c:v>
                </c:pt>
                <c:pt idx="29">
                  <c:v>Czech Republic</c:v>
                </c:pt>
                <c:pt idx="30">
                  <c:v>Turkey</c:v>
                </c:pt>
                <c:pt idx="31">
                  <c:v>Poland</c:v>
                </c:pt>
                <c:pt idx="32">
                  <c:v>Estonia</c:v>
                </c:pt>
                <c:pt idx="33">
                  <c:v>Slovak Republic</c:v>
                </c:pt>
                <c:pt idx="34">
                  <c:v>Hungary</c:v>
                </c:pt>
                <c:pt idx="35">
                  <c:v>Latvia</c:v>
                </c:pt>
                <c:pt idx="37">
                  <c:v>Brazil</c:v>
                </c:pt>
                <c:pt idx="38">
                  <c:v>Argentina</c:v>
                </c:pt>
                <c:pt idx="39">
                  <c:v>China</c:v>
                </c:pt>
                <c:pt idx="40">
                  <c:v>Saudi Arabia</c:v>
                </c:pt>
                <c:pt idx="41">
                  <c:v>India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South Africa</c:v>
                </c:pt>
              </c:strCache>
            </c:strRef>
          </c:cat>
          <c:val>
            <c:numRef>
              <c:f>Data!$Q$11:$Q$55</c:f>
              <c:numCache>
                <c:formatCode>##0.00;\-##0.00;0</c:formatCode>
                <c:ptCount val="45"/>
                <c:pt idx="0">
                  <c:v>25.512726999999998</c:v>
                </c:pt>
                <c:pt idx="1">
                  <c:v>25.309996000000002</c:v>
                </c:pt>
                <c:pt idx="2">
                  <c:v>25.203565999999999</c:v>
                </c:pt>
                <c:pt idx="3">
                  <c:v>25.186486999999996</c:v>
                </c:pt>
                <c:pt idx="4">
                  <c:v>25.048636999999999</c:v>
                </c:pt>
                <c:pt idx="5">
                  <c:v>25.075281</c:v>
                </c:pt>
                <c:pt idx="6">
                  <c:v>24.965674999999997</c:v>
                </c:pt>
                <c:pt idx="7">
                  <c:v>25.150587999999999</c:v>
                </c:pt>
                <c:pt idx="8">
                  <c:v>24.968405000000001</c:v>
                </c:pt>
                <c:pt idx="9">
                  <c:v>24.896454000000002</c:v>
                </c:pt>
                <c:pt idx="10">
                  <c:v>24.995473</c:v>
                </c:pt>
                <c:pt idx="11">
                  <c:v>24.695581999999998</c:v>
                </c:pt>
                <c:pt idx="12">
                  <c:v>24.596181999999999</c:v>
                </c:pt>
                <c:pt idx="13">
                  <c:v>24.555456</c:v>
                </c:pt>
                <c:pt idx="14">
                  <c:v>24.416550000000001</c:v>
                </c:pt>
                <c:pt idx="15">
                  <c:v>24.408307000000001</c:v>
                </c:pt>
                <c:pt idx="16">
                  <c:v>24.346473</c:v>
                </c:pt>
                <c:pt idx="17">
                  <c:v>24.382939</c:v>
                </c:pt>
                <c:pt idx="18">
                  <c:v>24.235989</c:v>
                </c:pt>
                <c:pt idx="19">
                  <c:v>23.964313000000001</c:v>
                </c:pt>
                <c:pt idx="20">
                  <c:v>24.51896</c:v>
                </c:pt>
                <c:pt idx="21">
                  <c:v>24.077344000000004</c:v>
                </c:pt>
                <c:pt idx="22">
                  <c:v>24.130825999999999</c:v>
                </c:pt>
                <c:pt idx="23">
                  <c:v>24.034777999999999</c:v>
                </c:pt>
                <c:pt idx="24">
                  <c:v>24.046848999999998</c:v>
                </c:pt>
                <c:pt idx="25">
                  <c:v>23.815123028571435</c:v>
                </c:pt>
                <c:pt idx="26">
                  <c:v>23.805725000000002</c:v>
                </c:pt>
                <c:pt idx="27">
                  <c:v>23.697879</c:v>
                </c:pt>
                <c:pt idx="28">
                  <c:v>23.077802999999999</c:v>
                </c:pt>
                <c:pt idx="29">
                  <c:v>22.193711</c:v>
                </c:pt>
                <c:pt idx="30">
                  <c:v>21.817101999999998</c:v>
                </c:pt>
                <c:pt idx="31">
                  <c:v>21.416001999999999</c:v>
                </c:pt>
                <c:pt idx="32">
                  <c:v>20.938983</c:v>
                </c:pt>
                <c:pt idx="33">
                  <c:v>20.578583999999999</c:v>
                </c:pt>
                <c:pt idx="34">
                  <c:v>20.234932000000001</c:v>
                </c:pt>
                <c:pt idx="35">
                  <c:v>19.044747999999998</c:v>
                </c:pt>
                <c:pt idx="37">
                  <c:v>22.008344999999998</c:v>
                </c:pt>
                <c:pt idx="38">
                  <c:v>21.089860999999999</c:v>
                </c:pt>
                <c:pt idx="39">
                  <c:v>21.329934000000002</c:v>
                </c:pt>
                <c:pt idx="40">
                  <c:v>19.600741000000003</c:v>
                </c:pt>
                <c:pt idx="41">
                  <c:v>16.445815</c:v>
                </c:pt>
                <c:pt idx="42">
                  <c:v>16.552436</c:v>
                </c:pt>
                <c:pt idx="43">
                  <c:v>15.096952999999999</c:v>
                </c:pt>
                <c:pt idx="44">
                  <c:v>14.977004000000001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55424"/>
        <c:axId val="53659520"/>
      </c:lineChart>
      <c:catAx>
        <c:axId val="52055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59520"/>
        <c:crosses val="autoZero"/>
        <c:auto val="1"/>
        <c:lblAlgn val="ctr"/>
        <c:lblOffset val="0"/>
        <c:tickLblSkip val="1"/>
        <c:noMultiLvlLbl val="0"/>
      </c:catAx>
      <c:valAx>
        <c:axId val="53659520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0554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9525</xdr:rowOff>
    </xdr:from>
    <xdr:to>
      <xdr:col>8</xdr:col>
      <xdr:colOff>363524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0.04255</cdr:x>
      <cdr:y>0.01484</cdr:y>
    </cdr:from>
    <cdr:to>
      <cdr:x>0.98151</cdr:x>
      <cdr:y>0.08916</cdr:y>
    </cdr:to>
    <cdr:grpSp>
      <cdr:nvGrpSpPr>
        <cdr:cNvPr id="40" name="xlamLegendGroup1"/>
        <cdr:cNvGrpSpPr/>
      </cdr:nvGrpSpPr>
      <cdr:grpSpPr>
        <a:xfrm xmlns:a="http://schemas.openxmlformats.org/drawingml/2006/main">
          <a:off x="242024" y="35903"/>
          <a:ext cx="5340805" cy="179806"/>
          <a:chOff x="0" y="-12928"/>
          <a:chExt cx="5294679" cy="189728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29467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41" name="xlamLegendEntry11"/>
          <cdr:cNvGrpSpPr/>
        </cdr:nvGrpSpPr>
        <cdr:grpSpPr>
          <a:xfrm xmlns:a="http://schemas.openxmlformats.org/drawingml/2006/main">
            <a:off x="522900" y="43400"/>
            <a:ext cx="593091" cy="110415"/>
            <a:chOff x="522900" y="43400"/>
            <a:chExt cx="593092" cy="110415"/>
          </a:xfrm>
        </cdr:grpSpPr>
      </cdr:grpSp>
      <cdr:grpSp>
        <cdr:nvGrpSpPr>
          <cdr:cNvPr id="602115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22900" y="43400"/>
            <a:ext cx="624119" cy="110416"/>
            <a:chOff x="522900" y="43400"/>
            <a:chExt cx="624120" cy="110416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5229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738901" y="43400"/>
              <a:ext cx="408119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2015-2020</a:t>
              </a:r>
            </a:p>
          </cdr:txBody>
        </cdr:sp>
      </cdr:grpSp>
      <cdr:grpSp>
        <cdr:nvGrpSpPr>
          <cdr:cNvPr id="42" name="xlamLegendEntry21"/>
          <cdr:cNvGrpSpPr/>
        </cdr:nvGrpSpPr>
        <cdr:grpSpPr>
          <a:xfrm xmlns:a="http://schemas.openxmlformats.org/drawingml/2006/main">
            <a:off x="2423607" y="-3641"/>
            <a:ext cx="759690" cy="124218"/>
            <a:chOff x="2474407" y="43400"/>
            <a:chExt cx="593092" cy="110415"/>
          </a:xfrm>
        </cdr:grpSpPr>
      </cdr:grpSp>
      <cdr:grpSp>
        <cdr:nvGrpSpPr>
          <cdr:cNvPr id="602116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474408" y="47159"/>
            <a:ext cx="621477" cy="110416"/>
            <a:chOff x="2474407" y="47159"/>
            <a:chExt cx="621476" cy="110416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247440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687766" y="47159"/>
              <a:ext cx="408117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2060-2065</a:t>
              </a:r>
            </a:p>
          </cdr:txBody>
        </cdr:sp>
      </cdr:grpSp>
      <cdr:grpSp>
        <cdr:nvGrpSpPr>
          <cdr:cNvPr id="43" name="xlamLegendEntry31"/>
          <cdr:cNvGrpSpPr/>
        </cdr:nvGrpSpPr>
        <cdr:grpSpPr>
          <a:xfrm xmlns:a="http://schemas.openxmlformats.org/drawingml/2006/main">
            <a:off x="4460956" y="-12928"/>
            <a:ext cx="464014" cy="124162"/>
            <a:chOff x="4511756" y="43400"/>
            <a:chExt cx="380668" cy="110415"/>
          </a:xfrm>
        </cdr:grpSpPr>
      </cdr:grpSp>
      <cdr:grpSp>
        <cdr:nvGrpSpPr>
          <cdr:cNvPr id="602117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511756" y="37872"/>
            <a:ext cx="400603" cy="110416"/>
            <a:chOff x="4511756" y="37872"/>
            <a:chExt cx="400603" cy="110416"/>
          </a:xfrm>
        </cdr:grpSpPr>
        <cdr:sp macro="" textlink="">
          <cdr:nvSpPr>
            <cdr:cNvPr id="18" name="xlamLegendSymbol31"/>
            <cdr:cNvSpPr/>
          </cdr:nvSpPr>
          <cdr:spPr>
            <a:xfrm xmlns:a="http://schemas.openxmlformats.org/drawingml/2006/main">
              <a:off x="4511756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656218" y="37872"/>
              <a:ext cx="256141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Cohort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selection sqref="A1:I1"/>
    </sheetView>
  </sheetViews>
  <sheetFormatPr defaultRowHeight="12.75" x14ac:dyDescent="0.2"/>
  <cols>
    <col min="1" max="1" width="17.6640625" style="2" bestFit="1" customWidth="1"/>
    <col min="2" max="3" width="14.6640625" style="2" bestFit="1" customWidth="1"/>
    <col min="4" max="16384" width="9.33203125" style="2"/>
  </cols>
  <sheetData>
    <row r="1" spans="1:9" s="34" customFormat="1" x14ac:dyDescent="0.2">
      <c r="A1" s="35" t="s">
        <v>59</v>
      </c>
    </row>
    <row r="2" spans="1:9" s="34" customFormat="1" x14ac:dyDescent="0.2">
      <c r="A2" s="34" t="s">
        <v>60</v>
      </c>
      <c r="B2" s="34" t="s">
        <v>61</v>
      </c>
    </row>
    <row r="3" spans="1:9" s="34" customFormat="1" x14ac:dyDescent="0.2">
      <c r="A3" s="34" t="s">
        <v>62</v>
      </c>
    </row>
    <row r="4" spans="1:9" s="34" customFormat="1" x14ac:dyDescent="0.2">
      <c r="A4" s="35" t="s">
        <v>63</v>
      </c>
    </row>
    <row r="5" spans="1:9" s="34" customFormat="1" x14ac:dyDescent="0.2"/>
    <row r="6" spans="1:9" ht="16.5" x14ac:dyDescent="0.3">
      <c r="A6" s="32" t="s">
        <v>0</v>
      </c>
      <c r="B6" s="32"/>
      <c r="C6" s="32"/>
      <c r="D6" s="32"/>
      <c r="E6" s="32"/>
      <c r="F6" s="32"/>
      <c r="G6" s="32"/>
      <c r="H6" s="32"/>
      <c r="I6" s="32"/>
    </row>
    <row r="23" spans="1:7" s="31" customFormat="1" x14ac:dyDescent="0.25">
      <c r="A23" s="29" t="s">
        <v>1</v>
      </c>
      <c r="B23" s="30"/>
      <c r="C23" s="30"/>
      <c r="D23" s="30"/>
      <c r="E23" s="30"/>
      <c r="F23" s="30"/>
      <c r="G23" s="30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x14ac:dyDescent="0.2">
      <c r="A26" s="5"/>
      <c r="B26" s="5"/>
      <c r="C26" s="5"/>
      <c r="D26" s="5"/>
      <c r="E26" s="5"/>
      <c r="F26" s="5"/>
      <c r="G26" s="5"/>
    </row>
    <row r="27" spans="1:7" x14ac:dyDescent="0.2">
      <c r="A27" s="5"/>
      <c r="B27" s="5"/>
      <c r="C27" s="5"/>
      <c r="D27" s="5"/>
      <c r="E27" s="5"/>
      <c r="F27" s="5"/>
      <c r="G27" s="5"/>
    </row>
    <row r="28" spans="1:7" ht="16.5" x14ac:dyDescent="0.3">
      <c r="A28" s="5"/>
      <c r="B28" s="5"/>
      <c r="C28" s="6"/>
      <c r="D28" s="5"/>
      <c r="E28" s="5"/>
      <c r="F28" s="5"/>
      <c r="G28" s="5"/>
    </row>
    <row r="29" spans="1:7" x14ac:dyDescent="0.2">
      <c r="A29" s="5"/>
      <c r="B29" s="5"/>
      <c r="C29" s="5"/>
      <c r="D29" s="5"/>
      <c r="E29" s="5"/>
      <c r="F29" s="5"/>
      <c r="G29" s="5"/>
    </row>
    <row r="30" spans="1:7" x14ac:dyDescent="0.2">
      <c r="A30" s="5"/>
      <c r="B30" s="5"/>
      <c r="C30" s="5"/>
      <c r="D30" s="5"/>
      <c r="E30" s="5"/>
      <c r="F30" s="5"/>
      <c r="G30" s="5"/>
    </row>
    <row r="31" spans="1:7" x14ac:dyDescent="0.2">
      <c r="A31" s="5"/>
      <c r="B31" s="5"/>
      <c r="C31" s="5"/>
      <c r="D31" s="5"/>
      <c r="E31" s="5"/>
      <c r="F31" s="5"/>
      <c r="G31" s="5"/>
    </row>
    <row r="32" spans="1:7" x14ac:dyDescent="0.2">
      <c r="A32" s="5"/>
      <c r="B32" s="5"/>
      <c r="C32" s="5"/>
      <c r="D32" s="5"/>
      <c r="E32" s="5"/>
      <c r="F32" s="5"/>
      <c r="G32" s="5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/>
      <c r="B42" s="5"/>
      <c r="C42" s="5"/>
      <c r="D42" s="5"/>
      <c r="E42" s="5"/>
      <c r="F42" s="5"/>
      <c r="G42" s="5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</sheetData>
  <mergeCells count="1">
    <mergeCell ref="A6:I6"/>
  </mergeCells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94" orientation="portrait" r:id="rId3"/>
  <headerFooter alignWithMargins="0">
    <oddFooter>&amp;R&amp;"Times,Italic"OECD, Society at a Glance (www.oecd.org/els/social/indicators/SAG) / OCDE, Panorama de la Société (www/oecd.org/els/social/indicateurs/SAG)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zoomScaleNormal="100" workbookViewId="0"/>
  </sheetViews>
  <sheetFormatPr defaultRowHeight="12.75" x14ac:dyDescent="0.2"/>
  <cols>
    <col min="1" max="1" width="24" style="11" bestFit="1" customWidth="1"/>
    <col min="2" max="2" width="20.83203125" style="11" customWidth="1"/>
    <col min="3" max="4" width="11.1640625" style="11" bestFit="1" customWidth="1"/>
    <col min="5" max="5" width="4.6640625" style="11" hidden="1" customWidth="1"/>
    <col min="6" max="6" width="7.5" style="11" bestFit="1" customWidth="1"/>
    <col min="7" max="7" width="13.33203125" style="11" customWidth="1"/>
    <col min="8" max="8" width="10.33203125" style="11" customWidth="1"/>
    <col min="9" max="11" width="6.83203125" style="11" customWidth="1"/>
    <col min="12" max="12" width="24" style="11" bestFit="1" customWidth="1"/>
    <col min="13" max="13" width="19.1640625" style="11" bestFit="1" customWidth="1"/>
    <col min="14" max="15" width="11.1640625" style="11" bestFit="1" customWidth="1"/>
    <col min="16" max="16" width="4.6640625" style="11" hidden="1" customWidth="1"/>
    <col min="17" max="17" width="7.5" style="11" bestFit="1" customWidth="1"/>
    <col min="18" max="18" width="13.33203125" style="11" customWidth="1"/>
    <col min="19" max="19" width="9.33203125" style="11"/>
    <col min="20" max="22" width="9.33203125" style="2"/>
    <col min="23" max="24" width="17.6640625" style="2" bestFit="1" customWidth="1"/>
    <col min="25" max="26" width="14.6640625" style="2" bestFit="1" customWidth="1"/>
    <col min="27" max="16384" width="9.33203125" style="2"/>
  </cols>
  <sheetData>
    <row r="1" spans="1:30" s="34" customFormat="1" x14ac:dyDescent="0.2">
      <c r="A1" s="37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30" s="34" customFormat="1" x14ac:dyDescent="0.2">
      <c r="A2" s="36" t="s">
        <v>60</v>
      </c>
      <c r="B2" s="36" t="s">
        <v>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30" s="34" customFormat="1" x14ac:dyDescent="0.2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30" s="34" customFormat="1" x14ac:dyDescent="0.2">
      <c r="A4" s="37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30" s="34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30" s="9" customFormat="1" x14ac:dyDescent="0.2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0" s="9" customFormat="1" x14ac:dyDescent="0.2">
      <c r="A7" s="7"/>
      <c r="B7" s="7"/>
      <c r="C7" s="10" t="s">
        <v>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spans="1:30" x14ac:dyDescent="0.2">
      <c r="B9" s="12"/>
      <c r="C9" s="33" t="s">
        <v>3</v>
      </c>
      <c r="D9" s="33"/>
      <c r="E9" s="33"/>
      <c r="F9" s="33"/>
      <c r="G9" s="33"/>
      <c r="H9" s="13"/>
      <c r="I9" s="13"/>
      <c r="J9" s="13"/>
      <c r="K9" s="13"/>
      <c r="L9" s="13"/>
      <c r="M9" s="13"/>
      <c r="N9" s="33" t="s">
        <v>4</v>
      </c>
      <c r="O9" s="33"/>
      <c r="P9" s="33"/>
      <c r="Q9" s="33"/>
      <c r="R9" s="33"/>
    </row>
    <row r="10" spans="1:30" ht="25.5" x14ac:dyDescent="0.2">
      <c r="B10" s="12" t="s">
        <v>5</v>
      </c>
      <c r="C10" s="14" t="s">
        <v>6</v>
      </c>
      <c r="D10" s="14" t="s">
        <v>7</v>
      </c>
      <c r="E10" s="14"/>
      <c r="F10" s="14" t="s">
        <v>8</v>
      </c>
      <c r="G10" s="15" t="s">
        <v>9</v>
      </c>
      <c r="H10" s="15" t="s">
        <v>10</v>
      </c>
      <c r="I10" s="15"/>
      <c r="J10" s="15"/>
      <c r="K10" s="15"/>
      <c r="M10" s="12" t="s">
        <v>5</v>
      </c>
      <c r="N10" s="14" t="s">
        <v>6</v>
      </c>
      <c r="O10" s="14" t="s">
        <v>7</v>
      </c>
      <c r="P10" s="14"/>
      <c r="Q10" s="14" t="s">
        <v>8</v>
      </c>
      <c r="R10" s="15" t="s">
        <v>9</v>
      </c>
      <c r="S10" s="15" t="s">
        <v>10</v>
      </c>
    </row>
    <row r="11" spans="1:30" x14ac:dyDescent="0.2">
      <c r="A11" s="12" t="s">
        <v>11</v>
      </c>
      <c r="B11" s="12" t="s">
        <v>11</v>
      </c>
      <c r="C11" s="16">
        <v>24.456931999999998</v>
      </c>
      <c r="D11" s="16">
        <v>29.023011</v>
      </c>
      <c r="E11" s="16">
        <v>2.423603</v>
      </c>
      <c r="F11" s="16">
        <f>D11+E11</f>
        <v>31.446614</v>
      </c>
      <c r="G11" s="17">
        <f t="shared" ref="G11:G46" si="0">D11-C11</f>
        <v>4.566079000000002</v>
      </c>
      <c r="H11" s="18">
        <v>1</v>
      </c>
      <c r="I11" s="17">
        <f t="shared" ref="I11:I31" si="1">C11*H11</f>
        <v>24.456931999999998</v>
      </c>
      <c r="J11" s="17">
        <f t="shared" ref="J11:J31" si="2">D11*H11</f>
        <v>29.023011</v>
      </c>
      <c r="K11" s="17"/>
      <c r="L11" s="12" t="s">
        <v>12</v>
      </c>
      <c r="M11" s="12" t="s">
        <v>12</v>
      </c>
      <c r="N11" s="16">
        <v>19.585148</v>
      </c>
      <c r="O11" s="16">
        <v>24.197116999999999</v>
      </c>
      <c r="P11" s="16">
        <v>1.3156099999999995</v>
      </c>
      <c r="Q11" s="16">
        <f>P11+O11</f>
        <v>25.512726999999998</v>
      </c>
      <c r="R11" s="17">
        <f t="shared" ref="R11:R46" si="3">O11-N11</f>
        <v>4.6119689999999984</v>
      </c>
      <c r="S11" s="18">
        <v>1</v>
      </c>
      <c r="T11" s="17">
        <f t="shared" ref="T11:T35" si="4">N11*S11</f>
        <v>19.585148</v>
      </c>
      <c r="U11" s="17">
        <f t="shared" ref="U11:U35" si="5">O11*S11</f>
        <v>24.197116999999999</v>
      </c>
      <c r="W11" s="1">
        <f>D11-O21</f>
        <v>5.2631830000000015</v>
      </c>
    </row>
    <row r="12" spans="1:30" x14ac:dyDescent="0.2">
      <c r="A12" s="12" t="s">
        <v>13</v>
      </c>
      <c r="B12" s="12" t="s">
        <v>14</v>
      </c>
      <c r="C12" s="16">
        <v>22.524775999999999</v>
      </c>
      <c r="D12" s="16">
        <v>28.086463999999999</v>
      </c>
      <c r="E12" s="16">
        <v>2.9207000000000001</v>
      </c>
      <c r="F12" s="16">
        <f t="shared" ref="F12:F55" si="6">D12+E12</f>
        <v>31.007164</v>
      </c>
      <c r="G12" s="17">
        <f t="shared" si="0"/>
        <v>5.5616880000000002</v>
      </c>
      <c r="H12" s="18">
        <v>1</v>
      </c>
      <c r="I12" s="17">
        <f t="shared" si="1"/>
        <v>22.524775999999999</v>
      </c>
      <c r="J12" s="17">
        <f t="shared" si="2"/>
        <v>28.086463999999999</v>
      </c>
      <c r="K12" s="17"/>
      <c r="L12" s="12" t="s">
        <v>15</v>
      </c>
      <c r="M12" s="12" t="s">
        <v>15</v>
      </c>
      <c r="N12" s="16">
        <v>19.876349999999999</v>
      </c>
      <c r="O12" s="16">
        <v>24.139631000000001</v>
      </c>
      <c r="P12" s="16">
        <v>1.1703650000000003</v>
      </c>
      <c r="Q12" s="16">
        <f t="shared" ref="Q12:Q55" si="7">P12+O12</f>
        <v>25.309996000000002</v>
      </c>
      <c r="R12" s="17">
        <f t="shared" si="3"/>
        <v>4.2632810000000028</v>
      </c>
      <c r="S12" s="18">
        <v>1</v>
      </c>
      <c r="T12" s="17">
        <f t="shared" si="4"/>
        <v>19.876349999999999</v>
      </c>
      <c r="U12" s="17">
        <f t="shared" si="5"/>
        <v>24.139631000000001</v>
      </c>
      <c r="W12" s="1">
        <f>D12-O31</f>
        <v>4.9753749999999997</v>
      </c>
    </row>
    <row r="13" spans="1:30" x14ac:dyDescent="0.2">
      <c r="A13" s="12" t="s">
        <v>16</v>
      </c>
      <c r="B13" s="12" t="s">
        <v>16</v>
      </c>
      <c r="C13" s="16">
        <v>23.451111000000001</v>
      </c>
      <c r="D13" s="16">
        <v>27.73254</v>
      </c>
      <c r="E13" s="16">
        <v>1.8032659999999971</v>
      </c>
      <c r="F13" s="16">
        <f t="shared" si="6"/>
        <v>29.535805999999997</v>
      </c>
      <c r="G13" s="17">
        <f t="shared" si="0"/>
        <v>4.2814289999999993</v>
      </c>
      <c r="H13" s="18">
        <v>1</v>
      </c>
      <c r="I13" s="17">
        <f t="shared" si="1"/>
        <v>23.451111000000001</v>
      </c>
      <c r="J13" s="17">
        <f t="shared" si="2"/>
        <v>27.73254</v>
      </c>
      <c r="K13" s="17"/>
      <c r="L13" s="12" t="s">
        <v>17</v>
      </c>
      <c r="M13" s="12" t="s">
        <v>17</v>
      </c>
      <c r="N13" s="16">
        <v>19.688510999999998</v>
      </c>
      <c r="O13" s="16">
        <v>24.100221999999999</v>
      </c>
      <c r="P13" s="16">
        <v>1.1033439999999999</v>
      </c>
      <c r="Q13" s="16">
        <f t="shared" si="7"/>
        <v>25.203565999999999</v>
      </c>
      <c r="R13" s="17">
        <f t="shared" si="3"/>
        <v>4.4117110000000004</v>
      </c>
      <c r="S13" s="18">
        <v>1</v>
      </c>
      <c r="T13" s="17">
        <f t="shared" si="4"/>
        <v>19.688510999999998</v>
      </c>
      <c r="U13" s="17">
        <f t="shared" si="5"/>
        <v>24.100221999999999</v>
      </c>
      <c r="V13" s="19"/>
      <c r="W13" s="1">
        <f>D13-O20</f>
        <v>3.9194969999999998</v>
      </c>
      <c r="X13" s="19"/>
      <c r="Y13" s="19"/>
      <c r="Z13" s="19"/>
      <c r="AA13" s="19"/>
      <c r="AB13" s="19"/>
      <c r="AC13" s="19"/>
      <c r="AD13" s="19"/>
    </row>
    <row r="14" spans="1:30" x14ac:dyDescent="0.2">
      <c r="A14" s="12" t="s">
        <v>18</v>
      </c>
      <c r="B14" s="12" t="s">
        <v>18</v>
      </c>
      <c r="C14" s="16">
        <v>23.160157000000002</v>
      </c>
      <c r="D14" s="16">
        <v>27.614697</v>
      </c>
      <c r="E14" s="16">
        <v>1.7757919999999991</v>
      </c>
      <c r="F14" s="16">
        <f t="shared" si="6"/>
        <v>29.390488999999999</v>
      </c>
      <c r="G14" s="17">
        <f t="shared" si="0"/>
        <v>4.4545399999999979</v>
      </c>
      <c r="H14" s="18">
        <v>1</v>
      </c>
      <c r="I14" s="17">
        <f t="shared" si="1"/>
        <v>23.160157000000002</v>
      </c>
      <c r="J14" s="17">
        <f t="shared" si="2"/>
        <v>27.614697</v>
      </c>
      <c r="K14" s="17"/>
      <c r="L14" s="12" t="s">
        <v>19</v>
      </c>
      <c r="M14" s="12" t="s">
        <v>19</v>
      </c>
      <c r="N14" s="16">
        <v>19.862829999999999</v>
      </c>
      <c r="O14" s="16">
        <v>24.032841999999999</v>
      </c>
      <c r="P14" s="16">
        <v>1.1536449999999974</v>
      </c>
      <c r="Q14" s="16">
        <f t="shared" si="7"/>
        <v>25.186486999999996</v>
      </c>
      <c r="R14" s="17">
        <f t="shared" si="3"/>
        <v>4.1700119999999998</v>
      </c>
      <c r="S14" s="18">
        <v>1</v>
      </c>
      <c r="T14" s="17">
        <f t="shared" si="4"/>
        <v>19.862829999999999</v>
      </c>
      <c r="U14" s="17">
        <f t="shared" si="5"/>
        <v>24.032841999999999</v>
      </c>
      <c r="W14" s="1">
        <f>D14-O23</f>
        <v>4.1020760000000003</v>
      </c>
    </row>
    <row r="15" spans="1:30" x14ac:dyDescent="0.2">
      <c r="A15" s="12" t="s">
        <v>20</v>
      </c>
      <c r="B15" s="12" t="s">
        <v>20</v>
      </c>
      <c r="C15" s="16">
        <v>22.350062000000001</v>
      </c>
      <c r="D15" s="16">
        <v>26.923715000000001</v>
      </c>
      <c r="E15" s="16">
        <v>1.856463999999999</v>
      </c>
      <c r="F15" s="16">
        <f t="shared" si="6"/>
        <v>28.780179</v>
      </c>
      <c r="G15" s="17">
        <f t="shared" si="0"/>
        <v>4.5736530000000002</v>
      </c>
      <c r="H15" s="18">
        <v>1</v>
      </c>
      <c r="I15" s="17">
        <f t="shared" si="1"/>
        <v>22.350062000000001</v>
      </c>
      <c r="J15" s="17">
        <f t="shared" si="2"/>
        <v>26.923715000000001</v>
      </c>
      <c r="K15" s="17"/>
      <c r="L15" s="12" t="s">
        <v>21</v>
      </c>
      <c r="M15" s="12" t="s">
        <v>21</v>
      </c>
      <c r="N15" s="16">
        <v>19.663864</v>
      </c>
      <c r="O15" s="16">
        <v>23.985436</v>
      </c>
      <c r="P15" s="16">
        <v>1.0632009999999994</v>
      </c>
      <c r="Q15" s="16">
        <f t="shared" si="7"/>
        <v>25.048636999999999</v>
      </c>
      <c r="R15" s="17">
        <f t="shared" si="3"/>
        <v>4.3215719999999997</v>
      </c>
      <c r="S15" s="18">
        <v>1</v>
      </c>
      <c r="T15" s="17">
        <f t="shared" si="4"/>
        <v>19.663864</v>
      </c>
      <c r="U15" s="17">
        <f t="shared" si="5"/>
        <v>23.985436</v>
      </c>
      <c r="W15" s="1">
        <f>D15-O18</f>
        <v>3.0112520000000025</v>
      </c>
    </row>
    <row r="16" spans="1:30" x14ac:dyDescent="0.2">
      <c r="A16" s="12" t="s">
        <v>15</v>
      </c>
      <c r="B16" s="12" t="s">
        <v>15</v>
      </c>
      <c r="C16" s="16">
        <v>22.650513</v>
      </c>
      <c r="D16" s="16">
        <v>26.917559000000001</v>
      </c>
      <c r="E16" s="16">
        <v>1.6055529999999969</v>
      </c>
      <c r="F16" s="16">
        <f t="shared" si="6"/>
        <v>28.523111999999998</v>
      </c>
      <c r="G16" s="17">
        <f t="shared" si="0"/>
        <v>4.2670460000000006</v>
      </c>
      <c r="H16" s="18">
        <v>1</v>
      </c>
      <c r="I16" s="17">
        <f t="shared" si="1"/>
        <v>22.650513</v>
      </c>
      <c r="J16" s="17">
        <f t="shared" si="2"/>
        <v>26.917559000000001</v>
      </c>
      <c r="K16" s="17"/>
      <c r="L16" s="12" t="s">
        <v>22</v>
      </c>
      <c r="M16" s="12" t="s">
        <v>22</v>
      </c>
      <c r="N16" s="16">
        <v>19.355802000000001</v>
      </c>
      <c r="O16" s="16">
        <v>23.957356000000001</v>
      </c>
      <c r="P16" s="16">
        <v>1.1179249999999996</v>
      </c>
      <c r="Q16" s="16">
        <f t="shared" si="7"/>
        <v>25.075281</v>
      </c>
      <c r="R16" s="17">
        <f t="shared" si="3"/>
        <v>4.6015540000000001</v>
      </c>
      <c r="S16" s="18">
        <v>1</v>
      </c>
      <c r="T16" s="17">
        <f t="shared" si="4"/>
        <v>19.355802000000001</v>
      </c>
      <c r="U16" s="17">
        <f t="shared" si="5"/>
        <v>23.957356000000001</v>
      </c>
      <c r="W16" s="1">
        <f>D16-O12</f>
        <v>2.7779279999999993</v>
      </c>
    </row>
    <row r="17" spans="1:23" x14ac:dyDescent="0.2">
      <c r="A17" s="12" t="s">
        <v>19</v>
      </c>
      <c r="B17" s="12" t="s">
        <v>19</v>
      </c>
      <c r="C17" s="16">
        <v>22.404769999999999</v>
      </c>
      <c r="D17" s="16">
        <v>26.526706000000001</v>
      </c>
      <c r="E17" s="16">
        <v>1.5819149999999986</v>
      </c>
      <c r="F17" s="16">
        <f t="shared" si="6"/>
        <v>28.108620999999999</v>
      </c>
      <c r="G17" s="17">
        <f t="shared" si="0"/>
        <v>4.1219360000000016</v>
      </c>
      <c r="H17" s="18">
        <v>1</v>
      </c>
      <c r="I17" s="17">
        <f t="shared" si="1"/>
        <v>22.404769999999999</v>
      </c>
      <c r="J17" s="17">
        <f t="shared" si="2"/>
        <v>26.526706000000001</v>
      </c>
      <c r="K17" s="17"/>
      <c r="L17" s="12" t="s">
        <v>23</v>
      </c>
      <c r="M17" s="12" t="s">
        <v>23</v>
      </c>
      <c r="N17" s="16">
        <v>19.469836000000001</v>
      </c>
      <c r="O17" s="16">
        <v>23.928597</v>
      </c>
      <c r="P17" s="16">
        <v>1.0370779999999975</v>
      </c>
      <c r="Q17" s="16">
        <f t="shared" si="7"/>
        <v>24.965674999999997</v>
      </c>
      <c r="R17" s="17">
        <f t="shared" si="3"/>
        <v>4.4587609999999991</v>
      </c>
      <c r="S17" s="18">
        <v>1</v>
      </c>
      <c r="T17" s="17">
        <f t="shared" si="4"/>
        <v>19.469836000000001</v>
      </c>
      <c r="U17" s="17">
        <f t="shared" si="5"/>
        <v>23.928597</v>
      </c>
      <c r="W17" s="1">
        <f>D17-O14</f>
        <v>2.4938640000000021</v>
      </c>
    </row>
    <row r="18" spans="1:23" x14ac:dyDescent="0.2">
      <c r="A18" s="12" t="s">
        <v>24</v>
      </c>
      <c r="B18" s="12" t="s">
        <v>24</v>
      </c>
      <c r="C18" s="16">
        <v>21.601718000000002</v>
      </c>
      <c r="D18" s="16">
        <v>26.254947000000001</v>
      </c>
      <c r="E18" s="16">
        <v>1.7157890000000009</v>
      </c>
      <c r="F18" s="16">
        <f t="shared" si="6"/>
        <v>27.970736000000002</v>
      </c>
      <c r="G18" s="17">
        <f t="shared" si="0"/>
        <v>4.6532289999999996</v>
      </c>
      <c r="H18" s="18">
        <v>1</v>
      </c>
      <c r="I18" s="17">
        <f t="shared" si="1"/>
        <v>21.601718000000002</v>
      </c>
      <c r="J18" s="17">
        <f t="shared" si="2"/>
        <v>26.254947000000001</v>
      </c>
      <c r="K18" s="17"/>
      <c r="L18" s="12" t="s">
        <v>20</v>
      </c>
      <c r="M18" s="12" t="s">
        <v>20</v>
      </c>
      <c r="N18" s="16">
        <v>19.542653000000001</v>
      </c>
      <c r="O18" s="16">
        <v>23.912462999999999</v>
      </c>
      <c r="P18" s="16">
        <v>1.2381250000000001</v>
      </c>
      <c r="Q18" s="16">
        <f t="shared" si="7"/>
        <v>25.150587999999999</v>
      </c>
      <c r="R18" s="17">
        <f t="shared" si="3"/>
        <v>4.3698099999999975</v>
      </c>
      <c r="S18" s="18">
        <v>1</v>
      </c>
      <c r="T18" s="17">
        <f t="shared" si="4"/>
        <v>19.542653000000001</v>
      </c>
      <c r="U18" s="17">
        <f t="shared" si="5"/>
        <v>23.912462999999999</v>
      </c>
      <c r="W18" s="1">
        <f>D18-O34</f>
        <v>3.3049530000000011</v>
      </c>
    </row>
    <row r="19" spans="1:23" x14ac:dyDescent="0.2">
      <c r="A19" s="12" t="s">
        <v>21</v>
      </c>
      <c r="B19" s="12" t="s">
        <v>21</v>
      </c>
      <c r="C19" s="16">
        <v>22.297132999999999</v>
      </c>
      <c r="D19" s="16">
        <v>26.223671</v>
      </c>
      <c r="E19" s="16">
        <v>1.3182420000000015</v>
      </c>
      <c r="F19" s="16">
        <f t="shared" si="6"/>
        <v>27.541913000000001</v>
      </c>
      <c r="G19" s="17">
        <f t="shared" si="0"/>
        <v>3.9265380000000007</v>
      </c>
      <c r="H19" s="18">
        <v>1</v>
      </c>
      <c r="I19" s="17">
        <f t="shared" si="1"/>
        <v>22.297132999999999</v>
      </c>
      <c r="J19" s="17">
        <f t="shared" si="2"/>
        <v>26.223671</v>
      </c>
      <c r="K19" s="17"/>
      <c r="L19" s="12" t="s">
        <v>25</v>
      </c>
      <c r="M19" s="12" t="s">
        <v>25</v>
      </c>
      <c r="N19" s="16">
        <v>19.069738999999998</v>
      </c>
      <c r="O19" s="16">
        <v>23.854676999999999</v>
      </c>
      <c r="P19" s="16">
        <v>1.1137280000000018</v>
      </c>
      <c r="Q19" s="16">
        <f t="shared" si="7"/>
        <v>24.968405000000001</v>
      </c>
      <c r="R19" s="17">
        <f t="shared" si="3"/>
        <v>4.7849380000000004</v>
      </c>
      <c r="S19" s="18">
        <v>1</v>
      </c>
      <c r="T19" s="17">
        <f t="shared" si="4"/>
        <v>19.069738999999998</v>
      </c>
      <c r="U19" s="17">
        <f t="shared" si="5"/>
        <v>23.854676999999999</v>
      </c>
      <c r="W19" s="1">
        <f>D19-O15</f>
        <v>2.2382349999999995</v>
      </c>
    </row>
    <row r="20" spans="1:23" x14ac:dyDescent="0.2">
      <c r="A20" s="12" t="s">
        <v>26</v>
      </c>
      <c r="B20" s="12" t="s">
        <v>26</v>
      </c>
      <c r="C20" s="16">
        <v>21.595801999999999</v>
      </c>
      <c r="D20" s="16">
        <v>25.962907000000001</v>
      </c>
      <c r="E20" s="16">
        <v>1.581709</v>
      </c>
      <c r="F20" s="16">
        <f t="shared" si="6"/>
        <v>27.544616000000001</v>
      </c>
      <c r="G20" s="17">
        <f t="shared" si="0"/>
        <v>4.3671050000000022</v>
      </c>
      <c r="H20" s="18">
        <v>1</v>
      </c>
      <c r="I20" s="17">
        <f t="shared" si="1"/>
        <v>21.595801999999999</v>
      </c>
      <c r="J20" s="17">
        <f t="shared" si="2"/>
        <v>25.962907000000001</v>
      </c>
      <c r="K20" s="17"/>
      <c r="L20" s="12" t="s">
        <v>16</v>
      </c>
      <c r="M20" s="12" t="s">
        <v>16</v>
      </c>
      <c r="N20" s="16">
        <v>19.793246</v>
      </c>
      <c r="O20" s="16">
        <v>23.813043</v>
      </c>
      <c r="P20" s="16">
        <v>1.0834110000000017</v>
      </c>
      <c r="Q20" s="16">
        <f t="shared" si="7"/>
        <v>24.896454000000002</v>
      </c>
      <c r="R20" s="17">
        <f t="shared" si="3"/>
        <v>4.0197970000000005</v>
      </c>
      <c r="S20" s="18">
        <v>1</v>
      </c>
      <c r="T20" s="17">
        <f t="shared" si="4"/>
        <v>19.793246</v>
      </c>
      <c r="U20" s="17">
        <f t="shared" si="5"/>
        <v>23.813043</v>
      </c>
      <c r="W20" s="1">
        <f>D20-O32</f>
        <v>2.8942639999999997</v>
      </c>
    </row>
    <row r="21" spans="1:23" x14ac:dyDescent="0.2">
      <c r="A21" s="12" t="s">
        <v>27</v>
      </c>
      <c r="B21" s="12" t="s">
        <v>27</v>
      </c>
      <c r="C21" s="16">
        <v>21.520968</v>
      </c>
      <c r="D21" s="16">
        <v>25.915154999999999</v>
      </c>
      <c r="E21" s="16">
        <v>1.5571389999999994</v>
      </c>
      <c r="F21" s="16">
        <f t="shared" si="6"/>
        <v>27.472293999999998</v>
      </c>
      <c r="G21" s="17">
        <f t="shared" si="0"/>
        <v>4.3941869999999987</v>
      </c>
      <c r="H21" s="18">
        <v>1</v>
      </c>
      <c r="I21" s="17">
        <f t="shared" si="1"/>
        <v>21.520968</v>
      </c>
      <c r="J21" s="17">
        <f t="shared" si="2"/>
        <v>25.915154999999999</v>
      </c>
      <c r="K21" s="17"/>
      <c r="L21" s="12" t="s">
        <v>11</v>
      </c>
      <c r="M21" s="12" t="s">
        <v>11</v>
      </c>
      <c r="N21" s="16">
        <v>19.493071</v>
      </c>
      <c r="O21" s="16">
        <v>23.759827999999999</v>
      </c>
      <c r="P21" s="16">
        <v>1.2356450000000017</v>
      </c>
      <c r="Q21" s="16">
        <f t="shared" si="7"/>
        <v>24.995473</v>
      </c>
      <c r="R21" s="17">
        <f t="shared" si="3"/>
        <v>4.2667569999999984</v>
      </c>
      <c r="S21" s="18">
        <v>1</v>
      </c>
      <c r="T21" s="17">
        <f t="shared" si="4"/>
        <v>19.493071</v>
      </c>
      <c r="U21" s="17">
        <f t="shared" si="5"/>
        <v>23.759827999999999</v>
      </c>
      <c r="W21" s="1">
        <f>D21-O24</f>
        <v>2.4442979999999999</v>
      </c>
    </row>
    <row r="22" spans="1:23" x14ac:dyDescent="0.2">
      <c r="A22" s="12" t="s">
        <v>12</v>
      </c>
      <c r="B22" s="12" t="s">
        <v>12</v>
      </c>
      <c r="C22" s="16">
        <v>21.560469999999999</v>
      </c>
      <c r="D22" s="16">
        <v>25.884513999999999</v>
      </c>
      <c r="E22" s="16">
        <v>1.7316889999999994</v>
      </c>
      <c r="F22" s="16">
        <f t="shared" si="6"/>
        <v>27.616202999999999</v>
      </c>
      <c r="G22" s="17">
        <f t="shared" si="0"/>
        <v>4.3240440000000007</v>
      </c>
      <c r="H22" s="18">
        <v>1</v>
      </c>
      <c r="I22" s="17">
        <f t="shared" si="1"/>
        <v>21.560469999999999</v>
      </c>
      <c r="J22" s="17">
        <f t="shared" si="2"/>
        <v>25.884513999999999</v>
      </c>
      <c r="K22" s="17"/>
      <c r="L22" s="12" t="s">
        <v>28</v>
      </c>
      <c r="M22" s="12" t="s">
        <v>28</v>
      </c>
      <c r="N22" s="16">
        <v>19.169225000000001</v>
      </c>
      <c r="O22" s="16">
        <v>23.663080999999998</v>
      </c>
      <c r="P22" s="16">
        <v>1.0325009999999999</v>
      </c>
      <c r="Q22" s="16">
        <f t="shared" si="7"/>
        <v>24.695581999999998</v>
      </c>
      <c r="R22" s="17">
        <f t="shared" si="3"/>
        <v>4.4938559999999974</v>
      </c>
      <c r="S22" s="18">
        <v>1</v>
      </c>
      <c r="T22" s="17">
        <f t="shared" si="4"/>
        <v>19.169225000000001</v>
      </c>
      <c r="U22" s="17">
        <f t="shared" si="5"/>
        <v>23.663080999999998</v>
      </c>
      <c r="W22" s="1">
        <f>D22-O11</f>
        <v>1.6873970000000007</v>
      </c>
    </row>
    <row r="23" spans="1:23" x14ac:dyDescent="0.2">
      <c r="A23" s="12" t="s">
        <v>29</v>
      </c>
      <c r="B23" s="12" t="s">
        <v>29</v>
      </c>
      <c r="C23" s="16">
        <v>21.733725</v>
      </c>
      <c r="D23" s="16">
        <v>25.880883000000001</v>
      </c>
      <c r="E23" s="16">
        <v>1.3198770000000017</v>
      </c>
      <c r="F23" s="16">
        <f t="shared" si="6"/>
        <v>27.200760000000002</v>
      </c>
      <c r="G23" s="17">
        <f t="shared" si="0"/>
        <v>4.147158000000001</v>
      </c>
      <c r="H23" s="18">
        <v>1</v>
      </c>
      <c r="I23" s="17">
        <f t="shared" si="1"/>
        <v>21.733725</v>
      </c>
      <c r="J23" s="17">
        <f t="shared" si="2"/>
        <v>25.880883000000001</v>
      </c>
      <c r="K23" s="12"/>
      <c r="L23" s="12" t="s">
        <v>18</v>
      </c>
      <c r="M23" s="12" t="s">
        <v>18</v>
      </c>
      <c r="N23" s="16">
        <v>19.364493</v>
      </c>
      <c r="O23" s="16">
        <v>23.512620999999999</v>
      </c>
      <c r="P23" s="16">
        <v>1.0835609999999996</v>
      </c>
      <c r="Q23" s="16">
        <f t="shared" si="7"/>
        <v>24.596181999999999</v>
      </c>
      <c r="R23" s="17">
        <f t="shared" si="3"/>
        <v>4.1481279999999998</v>
      </c>
      <c r="S23" s="18">
        <v>1</v>
      </c>
      <c r="T23" s="17">
        <f t="shared" si="4"/>
        <v>19.364493</v>
      </c>
      <c r="U23" s="17">
        <f t="shared" si="5"/>
        <v>23.512620999999999</v>
      </c>
      <c r="W23" s="1">
        <f>D23-O26</f>
        <v>2.4983520000000006</v>
      </c>
    </row>
    <row r="24" spans="1:23" x14ac:dyDescent="0.2">
      <c r="A24" s="12" t="s">
        <v>22</v>
      </c>
      <c r="B24" s="12" t="s">
        <v>22</v>
      </c>
      <c r="C24" s="16">
        <v>21.632522000000002</v>
      </c>
      <c r="D24" s="16">
        <v>25.810053</v>
      </c>
      <c r="E24" s="16">
        <v>1.4091249999999995</v>
      </c>
      <c r="F24" s="16">
        <f t="shared" si="6"/>
        <v>27.219177999999999</v>
      </c>
      <c r="G24" s="17">
        <f t="shared" si="0"/>
        <v>4.1775309999999983</v>
      </c>
      <c r="H24" s="18">
        <v>1</v>
      </c>
      <c r="I24" s="17">
        <f t="shared" si="1"/>
        <v>21.632522000000002</v>
      </c>
      <c r="J24" s="17">
        <f t="shared" si="2"/>
        <v>25.810053</v>
      </c>
      <c r="K24" s="17"/>
      <c r="L24" s="12" t="s">
        <v>27</v>
      </c>
      <c r="M24" s="12" t="s">
        <v>27</v>
      </c>
      <c r="N24" s="16">
        <v>18.741796999999998</v>
      </c>
      <c r="O24" s="16">
        <v>23.470856999999999</v>
      </c>
      <c r="P24" s="16">
        <v>1.0845990000000008</v>
      </c>
      <c r="Q24" s="16">
        <f t="shared" si="7"/>
        <v>24.555456</v>
      </c>
      <c r="R24" s="17">
        <f t="shared" si="3"/>
        <v>4.7290600000000005</v>
      </c>
      <c r="S24" s="18">
        <v>1</v>
      </c>
      <c r="T24" s="17">
        <f t="shared" si="4"/>
        <v>18.741796999999998</v>
      </c>
      <c r="U24" s="17">
        <f t="shared" si="5"/>
        <v>23.470856999999999</v>
      </c>
      <c r="W24" s="1">
        <f>D24-O16</f>
        <v>1.8526969999999992</v>
      </c>
    </row>
    <row r="25" spans="1:23" x14ac:dyDescent="0.2">
      <c r="A25" s="12" t="s">
        <v>30</v>
      </c>
      <c r="B25" s="12" t="s">
        <v>30</v>
      </c>
      <c r="C25" s="16">
        <v>21.63</v>
      </c>
      <c r="D25" s="16">
        <v>25.727761000000001</v>
      </c>
      <c r="E25" s="16">
        <v>1.353437999999997</v>
      </c>
      <c r="F25" s="16">
        <f t="shared" si="6"/>
        <v>27.081198999999998</v>
      </c>
      <c r="G25" s="17">
        <f t="shared" si="0"/>
        <v>4.097761000000002</v>
      </c>
      <c r="H25" s="18">
        <v>1</v>
      </c>
      <c r="I25" s="17">
        <f t="shared" si="1"/>
        <v>21.63</v>
      </c>
      <c r="J25" s="17">
        <f t="shared" si="2"/>
        <v>25.727761000000001</v>
      </c>
      <c r="K25" s="17"/>
      <c r="L25" s="12" t="s">
        <v>31</v>
      </c>
      <c r="M25" s="12" t="s">
        <v>31</v>
      </c>
      <c r="N25" s="16">
        <v>18.765695999999998</v>
      </c>
      <c r="O25" s="16">
        <v>23.412393000000002</v>
      </c>
      <c r="P25" s="16">
        <v>1.0041569999999993</v>
      </c>
      <c r="Q25" s="16">
        <f t="shared" si="7"/>
        <v>24.416550000000001</v>
      </c>
      <c r="R25" s="17">
        <f t="shared" si="3"/>
        <v>4.6466970000000032</v>
      </c>
      <c r="S25" s="18">
        <v>1</v>
      </c>
      <c r="T25" s="17">
        <f t="shared" si="4"/>
        <v>18.765695999999998</v>
      </c>
      <c r="U25" s="17">
        <f t="shared" si="5"/>
        <v>23.412393000000002</v>
      </c>
      <c r="W25" s="1">
        <f>D25-O27</f>
        <v>2.4065089999999998</v>
      </c>
    </row>
    <row r="26" spans="1:23" x14ac:dyDescent="0.2">
      <c r="A26" s="12" t="s">
        <v>32</v>
      </c>
      <c r="B26" s="12" t="s">
        <v>32</v>
      </c>
      <c r="C26" s="16">
        <v>21.375713999999999</v>
      </c>
      <c r="D26" s="16">
        <v>25.661769</v>
      </c>
      <c r="E26" s="16">
        <v>1.5969610000000003</v>
      </c>
      <c r="F26" s="16">
        <f t="shared" si="6"/>
        <v>27.25873</v>
      </c>
      <c r="G26" s="17">
        <f t="shared" si="0"/>
        <v>4.2860550000000011</v>
      </c>
      <c r="H26" s="18">
        <v>1</v>
      </c>
      <c r="I26" s="17">
        <f t="shared" si="1"/>
        <v>21.375713999999999</v>
      </c>
      <c r="J26" s="17">
        <f t="shared" si="2"/>
        <v>25.661769</v>
      </c>
      <c r="K26" s="17"/>
      <c r="L26" s="12" t="s">
        <v>29</v>
      </c>
      <c r="M26" s="12" t="s">
        <v>29</v>
      </c>
      <c r="N26" s="16">
        <v>18.674075999999999</v>
      </c>
      <c r="O26" s="16">
        <v>23.382531</v>
      </c>
      <c r="P26" s="16">
        <v>1.0257760000000005</v>
      </c>
      <c r="Q26" s="16">
        <f t="shared" si="7"/>
        <v>24.408307000000001</v>
      </c>
      <c r="R26" s="17">
        <f t="shared" si="3"/>
        <v>4.7084550000000007</v>
      </c>
      <c r="S26" s="18">
        <v>1</v>
      </c>
      <c r="T26" s="17">
        <f t="shared" si="4"/>
        <v>18.674075999999999</v>
      </c>
      <c r="U26" s="17">
        <f t="shared" si="5"/>
        <v>23.382531</v>
      </c>
      <c r="W26" s="1">
        <f>D26-O38</f>
        <v>3.033138000000001</v>
      </c>
    </row>
    <row r="27" spans="1:23" x14ac:dyDescent="0.2">
      <c r="A27" s="12" t="s">
        <v>17</v>
      </c>
      <c r="B27" s="12" t="s">
        <v>17</v>
      </c>
      <c r="C27" s="16">
        <v>21.549471</v>
      </c>
      <c r="D27" s="16">
        <v>25.601130999999999</v>
      </c>
      <c r="E27" s="16">
        <v>1.3567719999999994</v>
      </c>
      <c r="F27" s="16">
        <f t="shared" si="6"/>
        <v>26.957902999999998</v>
      </c>
      <c r="G27" s="17">
        <f t="shared" si="0"/>
        <v>4.0516599999999983</v>
      </c>
      <c r="H27" s="18">
        <v>1</v>
      </c>
      <c r="I27" s="17">
        <f t="shared" si="1"/>
        <v>21.549471</v>
      </c>
      <c r="J27" s="17">
        <f t="shared" si="2"/>
        <v>25.601130999999999</v>
      </c>
      <c r="K27" s="17"/>
      <c r="L27" s="12" t="s">
        <v>30</v>
      </c>
      <c r="M27" s="12" t="s">
        <v>30</v>
      </c>
      <c r="N27" s="16">
        <v>18.440180000000002</v>
      </c>
      <c r="O27" s="16">
        <v>23.321252000000001</v>
      </c>
      <c r="P27" s="16">
        <v>1.0252209999999984</v>
      </c>
      <c r="Q27" s="16">
        <f t="shared" si="7"/>
        <v>24.346473</v>
      </c>
      <c r="R27" s="17">
        <f t="shared" si="3"/>
        <v>4.8810719999999996</v>
      </c>
      <c r="S27" s="18">
        <v>1</v>
      </c>
      <c r="T27" s="17">
        <f t="shared" si="4"/>
        <v>18.440180000000002</v>
      </c>
      <c r="U27" s="17">
        <f t="shared" si="5"/>
        <v>23.321252000000001</v>
      </c>
      <c r="W27" s="1">
        <f>D27-O13</f>
        <v>1.500909</v>
      </c>
    </row>
    <row r="28" spans="1:23" x14ac:dyDescent="0.2">
      <c r="A28" s="12" t="s">
        <v>33</v>
      </c>
      <c r="B28" s="12" t="s">
        <v>33</v>
      </c>
      <c r="C28" s="16">
        <v>21.263594000000001</v>
      </c>
      <c r="D28" s="16">
        <v>25.587413999999999</v>
      </c>
      <c r="E28" s="16">
        <v>1.6674139999999973</v>
      </c>
      <c r="F28" s="16">
        <f t="shared" si="6"/>
        <v>27.254827999999996</v>
      </c>
      <c r="G28" s="17">
        <f t="shared" si="0"/>
        <v>4.3238199999999978</v>
      </c>
      <c r="H28" s="18">
        <v>1</v>
      </c>
      <c r="I28" s="17">
        <f t="shared" si="1"/>
        <v>21.263594000000001</v>
      </c>
      <c r="J28" s="17">
        <f t="shared" si="2"/>
        <v>25.587413999999999</v>
      </c>
      <c r="K28" s="17"/>
      <c r="L28" s="12" t="s">
        <v>34</v>
      </c>
      <c r="M28" s="12" t="s">
        <v>34</v>
      </c>
      <c r="N28" s="16">
        <v>18.229068999999999</v>
      </c>
      <c r="O28" s="16">
        <v>23.237698000000002</v>
      </c>
      <c r="P28" s="16">
        <v>1.1452409999999986</v>
      </c>
      <c r="Q28" s="16">
        <f t="shared" si="7"/>
        <v>24.382939</v>
      </c>
      <c r="R28" s="17">
        <f t="shared" si="3"/>
        <v>5.0086290000000027</v>
      </c>
      <c r="S28" s="18">
        <v>1</v>
      </c>
      <c r="T28" s="17">
        <f t="shared" si="4"/>
        <v>18.229068999999999</v>
      </c>
      <c r="U28" s="17">
        <f t="shared" si="5"/>
        <v>23.237698000000002</v>
      </c>
      <c r="W28" s="1">
        <f>D28-O35</f>
        <v>2.6570339999999995</v>
      </c>
    </row>
    <row r="29" spans="1:23" x14ac:dyDescent="0.2">
      <c r="A29" s="12" t="s">
        <v>28</v>
      </c>
      <c r="B29" s="12" t="s">
        <v>28</v>
      </c>
      <c r="C29" s="16">
        <v>21.521488999999999</v>
      </c>
      <c r="D29" s="16">
        <v>25.574491999999999</v>
      </c>
      <c r="E29" s="16">
        <v>1.3373139999999992</v>
      </c>
      <c r="F29" s="16">
        <f t="shared" si="6"/>
        <v>26.911805999999999</v>
      </c>
      <c r="G29" s="17">
        <f t="shared" si="0"/>
        <v>4.0530030000000004</v>
      </c>
      <c r="H29" s="18">
        <v>1</v>
      </c>
      <c r="I29" s="17">
        <f t="shared" si="1"/>
        <v>21.521488999999999</v>
      </c>
      <c r="J29" s="17">
        <f t="shared" si="2"/>
        <v>25.574491999999999</v>
      </c>
      <c r="K29" s="20"/>
      <c r="L29" s="12" t="s">
        <v>35</v>
      </c>
      <c r="M29" s="12" t="s">
        <v>35</v>
      </c>
      <c r="N29" s="16">
        <v>18.271732</v>
      </c>
      <c r="O29" s="16">
        <v>23.185516</v>
      </c>
      <c r="P29" s="16">
        <v>1.0504730000000002</v>
      </c>
      <c r="Q29" s="16">
        <f t="shared" si="7"/>
        <v>24.235989</v>
      </c>
      <c r="R29" s="17">
        <f t="shared" si="3"/>
        <v>4.9137839999999997</v>
      </c>
      <c r="S29" s="18">
        <v>1</v>
      </c>
      <c r="T29" s="17">
        <f t="shared" si="4"/>
        <v>18.271732</v>
      </c>
      <c r="U29" s="17">
        <f t="shared" si="5"/>
        <v>23.185516</v>
      </c>
      <c r="W29" s="1">
        <f>D29-O22</f>
        <v>1.9114110000000011</v>
      </c>
    </row>
    <row r="30" spans="1:23" x14ac:dyDescent="0.2">
      <c r="A30" s="12" t="s">
        <v>36</v>
      </c>
      <c r="B30" s="12" t="s">
        <v>36</v>
      </c>
      <c r="C30" s="16">
        <v>21.190823000000002</v>
      </c>
      <c r="D30" s="16">
        <v>25.567416000000001</v>
      </c>
      <c r="E30" s="16">
        <v>1.532197</v>
      </c>
      <c r="F30" s="16">
        <f t="shared" si="6"/>
        <v>27.099613000000002</v>
      </c>
      <c r="G30" s="17">
        <f t="shared" si="0"/>
        <v>4.3765929999999997</v>
      </c>
      <c r="H30" s="18">
        <v>1</v>
      </c>
      <c r="I30" s="17">
        <f t="shared" si="1"/>
        <v>21.190823000000002</v>
      </c>
      <c r="J30" s="17">
        <f t="shared" si="2"/>
        <v>25.567416000000001</v>
      </c>
      <c r="K30" s="17"/>
      <c r="L30" s="12" t="s">
        <v>37</v>
      </c>
      <c r="M30" s="12" t="s">
        <v>38</v>
      </c>
      <c r="N30" s="16">
        <v>18.540036000000001</v>
      </c>
      <c r="O30" s="16">
        <v>23.163464000000001</v>
      </c>
      <c r="P30" s="16">
        <v>0.80084899999999948</v>
      </c>
      <c r="Q30" s="16">
        <f t="shared" si="7"/>
        <v>23.964313000000001</v>
      </c>
      <c r="R30" s="17">
        <f t="shared" si="3"/>
        <v>4.6234280000000005</v>
      </c>
      <c r="S30" s="18">
        <v>1</v>
      </c>
      <c r="T30" s="17">
        <f t="shared" si="4"/>
        <v>18.540036000000001</v>
      </c>
      <c r="U30" s="17">
        <f t="shared" si="5"/>
        <v>23.163464000000001</v>
      </c>
      <c r="W30" s="1">
        <f>D30-O37</f>
        <v>2.8034590000000001</v>
      </c>
    </row>
    <row r="31" spans="1:23" x14ac:dyDescent="0.2">
      <c r="A31" s="12" t="s">
        <v>23</v>
      </c>
      <c r="B31" s="12" t="s">
        <v>23</v>
      </c>
      <c r="C31" s="16">
        <v>21.671728000000002</v>
      </c>
      <c r="D31" s="16">
        <v>25.506610999999999</v>
      </c>
      <c r="E31" s="16">
        <v>1.2428370000000015</v>
      </c>
      <c r="F31" s="16">
        <f t="shared" si="6"/>
        <v>26.749448000000001</v>
      </c>
      <c r="G31" s="17">
        <f t="shared" si="0"/>
        <v>3.8348829999999978</v>
      </c>
      <c r="H31" s="18">
        <v>1</v>
      </c>
      <c r="I31" s="17">
        <f t="shared" si="1"/>
        <v>21.671728000000002</v>
      </c>
      <c r="J31" s="17">
        <f t="shared" si="2"/>
        <v>25.506610999999999</v>
      </c>
      <c r="K31" s="17"/>
      <c r="L31" s="12" t="s">
        <v>13</v>
      </c>
      <c r="M31" s="12" t="s">
        <v>14</v>
      </c>
      <c r="N31" s="16">
        <v>18.334244000000002</v>
      </c>
      <c r="O31" s="16">
        <v>23.111089</v>
      </c>
      <c r="P31" s="16">
        <v>1.4078710000000001</v>
      </c>
      <c r="Q31" s="16">
        <f t="shared" si="7"/>
        <v>24.51896</v>
      </c>
      <c r="R31" s="17">
        <f t="shared" si="3"/>
        <v>4.776844999999998</v>
      </c>
      <c r="S31" s="18">
        <v>1</v>
      </c>
      <c r="T31" s="17">
        <f t="shared" si="4"/>
        <v>18.334244000000002</v>
      </c>
      <c r="U31" s="17">
        <f t="shared" si="5"/>
        <v>23.111089</v>
      </c>
      <c r="W31" s="1">
        <f>D31-O17</f>
        <v>1.5780139999999996</v>
      </c>
    </row>
    <row r="32" spans="1:23" x14ac:dyDescent="0.2">
      <c r="A32" s="12" t="s">
        <v>39</v>
      </c>
      <c r="B32" s="12" t="s">
        <v>39</v>
      </c>
      <c r="C32" s="16">
        <f>SUM($I$11:$I$55)/35</f>
        <v>21.283018771428573</v>
      </c>
      <c r="D32" s="16">
        <f>SUM($J$11:$J$55)/35</f>
        <v>25.492835428571432</v>
      </c>
      <c r="E32" s="16">
        <v>1.5131400285714287</v>
      </c>
      <c r="F32" s="16">
        <f t="shared" si="6"/>
        <v>27.00597545714286</v>
      </c>
      <c r="G32" s="17">
        <f t="shared" si="0"/>
        <v>4.2098166571428592</v>
      </c>
      <c r="H32" s="18"/>
      <c r="I32" s="17"/>
      <c r="J32" s="17"/>
      <c r="K32" s="17"/>
      <c r="L32" s="12" t="s">
        <v>26</v>
      </c>
      <c r="M32" s="12" t="s">
        <v>26</v>
      </c>
      <c r="N32" s="16">
        <v>18.615030000000001</v>
      </c>
      <c r="O32" s="16">
        <v>23.068643000000002</v>
      </c>
      <c r="P32" s="16">
        <v>1.0087010000000021</v>
      </c>
      <c r="Q32" s="16">
        <f t="shared" si="7"/>
        <v>24.077344000000004</v>
      </c>
      <c r="R32" s="17">
        <f t="shared" si="3"/>
        <v>4.4536130000000007</v>
      </c>
      <c r="S32" s="18">
        <v>1</v>
      </c>
      <c r="T32" s="17">
        <f t="shared" si="4"/>
        <v>18.615030000000001</v>
      </c>
      <c r="U32" s="17">
        <f t="shared" si="5"/>
        <v>23.068643000000002</v>
      </c>
      <c r="W32" s="1">
        <f>D32-O36</f>
        <v>2.7264442571428553</v>
      </c>
    </row>
    <row r="33" spans="1:30" x14ac:dyDescent="0.2">
      <c r="A33" s="12" t="s">
        <v>25</v>
      </c>
      <c r="B33" s="12" t="s">
        <v>25</v>
      </c>
      <c r="C33" s="16">
        <v>21.380389000000001</v>
      </c>
      <c r="D33" s="16">
        <v>25.467832999999999</v>
      </c>
      <c r="E33" s="16">
        <v>1.3731179999999981</v>
      </c>
      <c r="F33" s="16">
        <f t="shared" si="6"/>
        <v>26.840950999999997</v>
      </c>
      <c r="G33" s="17">
        <f t="shared" si="0"/>
        <v>4.0874439999999979</v>
      </c>
      <c r="H33" s="18">
        <v>1</v>
      </c>
      <c r="I33" s="17">
        <f t="shared" ref="I33:I46" si="8">C33*H33</f>
        <v>21.380389000000001</v>
      </c>
      <c r="J33" s="17">
        <f t="shared" ref="J33:J46" si="9">D33*H33</f>
        <v>25.467832999999999</v>
      </c>
      <c r="K33" s="17"/>
      <c r="L33" s="12" t="s">
        <v>40</v>
      </c>
      <c r="M33" s="12" t="s">
        <v>40</v>
      </c>
      <c r="N33" s="16">
        <v>18.109061000000001</v>
      </c>
      <c r="O33" s="16">
        <v>23.067295999999999</v>
      </c>
      <c r="P33" s="16">
        <v>1.0635300000000001</v>
      </c>
      <c r="Q33" s="16">
        <f t="shared" si="7"/>
        <v>24.130825999999999</v>
      </c>
      <c r="R33" s="17">
        <f t="shared" si="3"/>
        <v>4.9582349999999984</v>
      </c>
      <c r="S33" s="18">
        <v>1</v>
      </c>
      <c r="T33" s="17">
        <f t="shared" si="4"/>
        <v>18.109061000000001</v>
      </c>
      <c r="U33" s="17">
        <f t="shared" si="5"/>
        <v>23.067295999999999</v>
      </c>
      <c r="W33" s="1">
        <f>D33-O19</f>
        <v>1.613156</v>
      </c>
    </row>
    <row r="34" spans="1:30" x14ac:dyDescent="0.2">
      <c r="A34" s="12" t="s">
        <v>34</v>
      </c>
      <c r="B34" s="12" t="s">
        <v>34</v>
      </c>
      <c r="C34" s="16">
        <v>20.958183999999999</v>
      </c>
      <c r="D34" s="16">
        <v>25.345625999999999</v>
      </c>
      <c r="E34" s="16">
        <v>1.4576309999999992</v>
      </c>
      <c r="F34" s="16">
        <f t="shared" si="6"/>
        <v>26.803256999999999</v>
      </c>
      <c r="G34" s="17">
        <f t="shared" si="0"/>
        <v>4.3874420000000001</v>
      </c>
      <c r="H34" s="18">
        <v>1</v>
      </c>
      <c r="I34" s="17">
        <f t="shared" si="8"/>
        <v>20.958183999999999</v>
      </c>
      <c r="J34" s="17">
        <f t="shared" si="9"/>
        <v>25.345625999999999</v>
      </c>
      <c r="K34" s="17"/>
      <c r="L34" s="12" t="s">
        <v>24</v>
      </c>
      <c r="M34" s="12" t="s">
        <v>24</v>
      </c>
      <c r="N34" s="16">
        <v>18.288446</v>
      </c>
      <c r="O34" s="16">
        <v>22.949994</v>
      </c>
      <c r="P34" s="16">
        <v>1.0847839999999991</v>
      </c>
      <c r="Q34" s="16">
        <f t="shared" si="7"/>
        <v>24.034777999999999</v>
      </c>
      <c r="R34" s="17">
        <f t="shared" si="3"/>
        <v>4.6615479999999998</v>
      </c>
      <c r="S34" s="18">
        <v>1</v>
      </c>
      <c r="T34" s="17">
        <f t="shared" si="4"/>
        <v>18.288446</v>
      </c>
      <c r="U34" s="17">
        <f t="shared" si="5"/>
        <v>22.949994</v>
      </c>
      <c r="W34" s="1">
        <f>D34-O28</f>
        <v>2.1079279999999976</v>
      </c>
    </row>
    <row r="35" spans="1:30" x14ac:dyDescent="0.2">
      <c r="A35" s="12" t="s">
        <v>35</v>
      </c>
      <c r="B35" s="12" t="s">
        <v>35</v>
      </c>
      <c r="C35" s="16">
        <v>21.093216999999999</v>
      </c>
      <c r="D35" s="16">
        <v>25.336411999999999</v>
      </c>
      <c r="E35" s="16">
        <v>1.4268929999999997</v>
      </c>
      <c r="F35" s="16">
        <f t="shared" si="6"/>
        <v>26.763304999999999</v>
      </c>
      <c r="G35" s="17">
        <f t="shared" si="0"/>
        <v>4.2431950000000001</v>
      </c>
      <c r="H35" s="18">
        <v>1</v>
      </c>
      <c r="I35" s="17">
        <f t="shared" si="8"/>
        <v>21.093216999999999</v>
      </c>
      <c r="J35" s="17">
        <f t="shared" si="9"/>
        <v>25.336411999999999</v>
      </c>
      <c r="K35" s="17"/>
      <c r="L35" s="12" t="s">
        <v>33</v>
      </c>
      <c r="M35" s="12" t="s">
        <v>33</v>
      </c>
      <c r="N35" s="16">
        <v>18.282774</v>
      </c>
      <c r="O35" s="16">
        <v>22.93038</v>
      </c>
      <c r="P35" s="16">
        <v>1.1164689999999986</v>
      </c>
      <c r="Q35" s="16">
        <f t="shared" si="7"/>
        <v>24.046848999999998</v>
      </c>
      <c r="R35" s="17">
        <f t="shared" si="3"/>
        <v>4.6476059999999997</v>
      </c>
      <c r="S35" s="18">
        <v>1</v>
      </c>
      <c r="T35" s="17">
        <f t="shared" si="4"/>
        <v>18.282774</v>
      </c>
      <c r="U35" s="17">
        <f t="shared" si="5"/>
        <v>22.93038</v>
      </c>
      <c r="W35" s="1">
        <f>D35-O29</f>
        <v>2.1508959999999995</v>
      </c>
    </row>
    <row r="36" spans="1:30" x14ac:dyDescent="0.2">
      <c r="A36" s="12" t="s">
        <v>31</v>
      </c>
      <c r="B36" s="12" t="s">
        <v>31</v>
      </c>
      <c r="C36" s="16">
        <v>21.235218</v>
      </c>
      <c r="D36" s="16">
        <v>25.117139000000002</v>
      </c>
      <c r="E36" s="16">
        <v>1.2706659999999985</v>
      </c>
      <c r="F36" s="16">
        <f t="shared" si="6"/>
        <v>26.387805</v>
      </c>
      <c r="G36" s="17">
        <f t="shared" si="0"/>
        <v>3.881921000000002</v>
      </c>
      <c r="H36" s="18">
        <v>1</v>
      </c>
      <c r="I36" s="17">
        <f t="shared" si="8"/>
        <v>21.235218</v>
      </c>
      <c r="J36" s="17">
        <f t="shared" si="9"/>
        <v>25.117139000000002</v>
      </c>
      <c r="K36" s="17"/>
      <c r="L36" s="12" t="s">
        <v>39</v>
      </c>
      <c r="M36" s="12" t="s">
        <v>39</v>
      </c>
      <c r="N36" s="16">
        <f>SUM($T$11:$T$55)/35</f>
        <v>18.174900000000001</v>
      </c>
      <c r="O36" s="16">
        <f>SUM($U$11:$U$55)/35</f>
        <v>22.766391171428577</v>
      </c>
      <c r="P36" s="16">
        <v>1.0487318571428572</v>
      </c>
      <c r="Q36" s="16">
        <f t="shared" si="7"/>
        <v>23.815123028571435</v>
      </c>
      <c r="R36" s="17">
        <f t="shared" si="3"/>
        <v>4.5914911714285758</v>
      </c>
      <c r="S36" s="21"/>
      <c r="T36" s="22"/>
      <c r="U36" s="22"/>
      <c r="V36" s="3"/>
      <c r="W36" s="1">
        <f>D36-O25</f>
        <v>1.7047460000000001</v>
      </c>
      <c r="X36" s="3"/>
      <c r="Y36" s="3"/>
      <c r="Z36" s="3"/>
      <c r="AA36" s="3"/>
      <c r="AB36" s="3"/>
      <c r="AC36" s="3"/>
      <c r="AD36" s="3"/>
    </row>
    <row r="37" spans="1:30" x14ac:dyDescent="0.2">
      <c r="A37" s="12" t="s">
        <v>41</v>
      </c>
      <c r="B37" s="12" t="s">
        <v>41</v>
      </c>
      <c r="C37" s="16">
        <v>20.385052000000002</v>
      </c>
      <c r="D37" s="16">
        <v>24.770492000000001</v>
      </c>
      <c r="E37" s="16">
        <v>1.6718900000000012</v>
      </c>
      <c r="F37" s="16">
        <f t="shared" si="6"/>
        <v>26.442382000000002</v>
      </c>
      <c r="G37" s="17">
        <f t="shared" si="0"/>
        <v>4.3854399999999991</v>
      </c>
      <c r="H37" s="18">
        <v>1</v>
      </c>
      <c r="I37" s="17">
        <f t="shared" si="8"/>
        <v>20.385052000000002</v>
      </c>
      <c r="J37" s="17">
        <f t="shared" si="9"/>
        <v>24.770492000000001</v>
      </c>
      <c r="K37" s="17"/>
      <c r="L37" s="12" t="s">
        <v>36</v>
      </c>
      <c r="M37" s="12" t="s">
        <v>36</v>
      </c>
      <c r="N37" s="16">
        <v>17.853472</v>
      </c>
      <c r="O37" s="16">
        <v>22.763957000000001</v>
      </c>
      <c r="P37" s="16">
        <v>1.0417680000000011</v>
      </c>
      <c r="Q37" s="16">
        <f t="shared" si="7"/>
        <v>23.805725000000002</v>
      </c>
      <c r="R37" s="17">
        <f t="shared" si="3"/>
        <v>4.9104850000000013</v>
      </c>
      <c r="S37" s="21">
        <v>1</v>
      </c>
      <c r="T37" s="22">
        <f t="shared" ref="T37:T46" si="10">N37*S37</f>
        <v>17.853472</v>
      </c>
      <c r="U37" s="22">
        <f t="shared" ref="U37:U46" si="11">O37*S37</f>
        <v>22.763957000000001</v>
      </c>
      <c r="V37" s="5"/>
      <c r="W37" s="1">
        <f>D37-O43</f>
        <v>4.5767500000000005</v>
      </c>
      <c r="X37" s="5"/>
      <c r="Y37" s="5"/>
      <c r="Z37" s="5"/>
      <c r="AA37" s="5"/>
      <c r="AB37" s="5"/>
      <c r="AC37" s="5"/>
      <c r="AD37" s="5"/>
    </row>
    <row r="38" spans="1:30" x14ac:dyDescent="0.2">
      <c r="A38" s="12" t="s">
        <v>40</v>
      </c>
      <c r="B38" s="12" t="s">
        <v>40</v>
      </c>
      <c r="C38" s="16">
        <v>20.676368</v>
      </c>
      <c r="D38" s="16">
        <v>24.697434000000001</v>
      </c>
      <c r="E38" s="16">
        <v>1.2778229999999979</v>
      </c>
      <c r="F38" s="16">
        <f t="shared" si="6"/>
        <v>25.975256999999999</v>
      </c>
      <c r="G38" s="17">
        <f t="shared" si="0"/>
        <v>4.0210660000000011</v>
      </c>
      <c r="H38" s="18">
        <v>1</v>
      </c>
      <c r="I38" s="17">
        <f t="shared" si="8"/>
        <v>20.676368</v>
      </c>
      <c r="J38" s="17">
        <f t="shared" si="9"/>
        <v>24.697434000000001</v>
      </c>
      <c r="K38" s="17"/>
      <c r="L38" s="12" t="s">
        <v>32</v>
      </c>
      <c r="M38" s="12" t="s">
        <v>32</v>
      </c>
      <c r="N38" s="16">
        <v>17.825790999999999</v>
      </c>
      <c r="O38" s="16">
        <v>22.628630999999999</v>
      </c>
      <c r="P38" s="16">
        <v>1.0692480000000018</v>
      </c>
      <c r="Q38" s="16">
        <f t="shared" si="7"/>
        <v>23.697879</v>
      </c>
      <c r="R38" s="17">
        <f t="shared" si="3"/>
        <v>4.8028399999999998</v>
      </c>
      <c r="S38" s="21">
        <v>1</v>
      </c>
      <c r="T38" s="22">
        <f t="shared" si="10"/>
        <v>17.825790999999999</v>
      </c>
      <c r="U38" s="22">
        <f t="shared" si="11"/>
        <v>22.628630999999999</v>
      </c>
      <c r="V38" s="5"/>
      <c r="W38" s="1">
        <f>D38-O33</f>
        <v>1.6301380000000023</v>
      </c>
      <c r="X38" s="5"/>
      <c r="Y38" s="5"/>
      <c r="Z38" s="5"/>
      <c r="AA38" s="5"/>
      <c r="AB38" s="5"/>
      <c r="AC38" s="5"/>
      <c r="AD38" s="5"/>
    </row>
    <row r="39" spans="1:30" x14ac:dyDescent="0.2">
      <c r="A39" s="12" t="s">
        <v>37</v>
      </c>
      <c r="B39" s="12" t="s">
        <v>38</v>
      </c>
      <c r="C39" s="16">
        <v>20.976227000000002</v>
      </c>
      <c r="D39" s="16">
        <v>24.515512000000001</v>
      </c>
      <c r="E39" s="16">
        <v>0.95015599999999978</v>
      </c>
      <c r="F39" s="16">
        <f t="shared" si="6"/>
        <v>25.465668000000001</v>
      </c>
      <c r="G39" s="17">
        <f t="shared" si="0"/>
        <v>3.5392849999999996</v>
      </c>
      <c r="H39" s="18">
        <v>1</v>
      </c>
      <c r="I39" s="17">
        <f t="shared" si="8"/>
        <v>20.976227000000002</v>
      </c>
      <c r="J39" s="17">
        <f t="shared" si="9"/>
        <v>24.515512000000001</v>
      </c>
      <c r="K39" s="17"/>
      <c r="L39" s="12" t="s">
        <v>42</v>
      </c>
      <c r="M39" s="12" t="s">
        <v>42</v>
      </c>
      <c r="N39" s="16">
        <v>18.367730000000002</v>
      </c>
      <c r="O39" s="16">
        <v>22.254134000000001</v>
      </c>
      <c r="P39" s="16">
        <v>0.82366899999999887</v>
      </c>
      <c r="Q39" s="16">
        <f t="shared" si="7"/>
        <v>23.077802999999999</v>
      </c>
      <c r="R39" s="17">
        <f t="shared" si="3"/>
        <v>3.8864039999999989</v>
      </c>
      <c r="S39" s="21">
        <v>1</v>
      </c>
      <c r="T39" s="22">
        <f t="shared" si="10"/>
        <v>18.367730000000002</v>
      </c>
      <c r="U39" s="22">
        <f t="shared" si="11"/>
        <v>22.254134000000001</v>
      </c>
      <c r="V39" s="5"/>
      <c r="W39" s="1">
        <f>D39-O30</f>
        <v>1.3520479999999999</v>
      </c>
      <c r="X39" s="5"/>
      <c r="Y39" s="5"/>
      <c r="Z39" s="5"/>
      <c r="AA39" s="5"/>
      <c r="AB39" s="5"/>
      <c r="AC39" s="5"/>
      <c r="AD39" s="5"/>
    </row>
    <row r="40" spans="1:30" x14ac:dyDescent="0.2">
      <c r="A40" s="12" t="s">
        <v>43</v>
      </c>
      <c r="B40" s="12" t="s">
        <v>43</v>
      </c>
      <c r="C40" s="16">
        <v>20.108764999999998</v>
      </c>
      <c r="D40" s="16">
        <v>24.086887000000001</v>
      </c>
      <c r="E40" s="16">
        <v>1.3949929999999995</v>
      </c>
      <c r="F40" s="16">
        <f t="shared" si="6"/>
        <v>25.48188</v>
      </c>
      <c r="G40" s="17">
        <f t="shared" si="0"/>
        <v>3.9781220000000026</v>
      </c>
      <c r="H40" s="18">
        <v>1</v>
      </c>
      <c r="I40" s="17">
        <f t="shared" si="8"/>
        <v>20.108764999999998</v>
      </c>
      <c r="J40" s="17">
        <f t="shared" si="9"/>
        <v>24.086887000000001</v>
      </c>
      <c r="K40" s="17"/>
      <c r="L40" s="12" t="s">
        <v>44</v>
      </c>
      <c r="M40" s="12" t="s">
        <v>45</v>
      </c>
      <c r="N40" s="16">
        <v>16.197201</v>
      </c>
      <c r="O40" s="16">
        <v>21.229368000000001</v>
      </c>
      <c r="P40" s="16">
        <v>0.96434299999999951</v>
      </c>
      <c r="Q40" s="16">
        <f t="shared" si="7"/>
        <v>22.193711</v>
      </c>
      <c r="R40" s="17">
        <f t="shared" si="3"/>
        <v>5.0321670000000012</v>
      </c>
      <c r="S40" s="21">
        <v>1</v>
      </c>
      <c r="T40" s="22">
        <f t="shared" si="10"/>
        <v>16.197201</v>
      </c>
      <c r="U40" s="22">
        <f t="shared" si="11"/>
        <v>21.229368000000001</v>
      </c>
      <c r="V40" s="5"/>
      <c r="W40" s="1">
        <f>D40-O42</f>
        <v>3.4416450000000012</v>
      </c>
      <c r="X40" s="5"/>
      <c r="Y40" s="5"/>
      <c r="Z40" s="5"/>
      <c r="AA40" s="5"/>
      <c r="AB40" s="5"/>
      <c r="AC40" s="5"/>
      <c r="AD40" s="5"/>
    </row>
    <row r="41" spans="1:30" x14ac:dyDescent="0.2">
      <c r="A41" s="12" t="s">
        <v>42</v>
      </c>
      <c r="B41" s="12" t="s">
        <v>42</v>
      </c>
      <c r="C41" s="16">
        <v>20.160174999999999</v>
      </c>
      <c r="D41" s="16">
        <v>23.961569000000001</v>
      </c>
      <c r="E41" s="16">
        <v>1.1084849999999982</v>
      </c>
      <c r="F41" s="16">
        <f t="shared" si="6"/>
        <v>25.070053999999999</v>
      </c>
      <c r="G41" s="17">
        <f t="shared" si="0"/>
        <v>3.8013940000000019</v>
      </c>
      <c r="H41" s="18">
        <v>1</v>
      </c>
      <c r="I41" s="17">
        <f t="shared" si="8"/>
        <v>20.160174999999999</v>
      </c>
      <c r="J41" s="17">
        <f t="shared" si="9"/>
        <v>23.961569000000001</v>
      </c>
      <c r="K41" s="12"/>
      <c r="L41" s="12" t="s">
        <v>46</v>
      </c>
      <c r="M41" s="12" t="s">
        <v>46</v>
      </c>
      <c r="N41" s="16">
        <v>15.358290999999999</v>
      </c>
      <c r="O41" s="16">
        <v>20.738927</v>
      </c>
      <c r="P41" s="16">
        <v>1.0781749999999981</v>
      </c>
      <c r="Q41" s="16">
        <f t="shared" si="7"/>
        <v>21.817101999999998</v>
      </c>
      <c r="R41" s="17">
        <f t="shared" si="3"/>
        <v>5.3806360000000009</v>
      </c>
      <c r="S41" s="21">
        <v>1</v>
      </c>
      <c r="T41" s="22">
        <f t="shared" si="10"/>
        <v>15.358290999999999</v>
      </c>
      <c r="U41" s="22">
        <f t="shared" si="11"/>
        <v>20.738927</v>
      </c>
      <c r="V41" s="5"/>
      <c r="W41" s="1">
        <f>D41-O39</f>
        <v>1.7074350000000003</v>
      </c>
      <c r="X41" s="5"/>
      <c r="Y41" s="5"/>
      <c r="Z41" s="5"/>
      <c r="AA41" s="5"/>
      <c r="AB41" s="5"/>
      <c r="AC41" s="5"/>
      <c r="AD41" s="5"/>
    </row>
    <row r="42" spans="1:30" x14ac:dyDescent="0.2">
      <c r="A42" s="12" t="s">
        <v>46</v>
      </c>
      <c r="B42" s="12" t="s">
        <v>46</v>
      </c>
      <c r="C42" s="16">
        <v>19.055116999999999</v>
      </c>
      <c r="D42" s="16">
        <v>23.950842000000002</v>
      </c>
      <c r="E42" s="16">
        <v>1.5329530000000027</v>
      </c>
      <c r="F42" s="16">
        <f t="shared" si="6"/>
        <v>25.483795000000004</v>
      </c>
      <c r="G42" s="17">
        <f t="shared" si="0"/>
        <v>4.8957250000000023</v>
      </c>
      <c r="H42" s="18">
        <v>1</v>
      </c>
      <c r="I42" s="17">
        <f t="shared" si="8"/>
        <v>19.055116999999999</v>
      </c>
      <c r="J42" s="17">
        <f t="shared" si="9"/>
        <v>23.950842000000002</v>
      </c>
      <c r="K42" s="17"/>
      <c r="L42" s="12" t="s">
        <v>43</v>
      </c>
      <c r="M42" s="12" t="s">
        <v>43</v>
      </c>
      <c r="N42" s="16">
        <v>15.997147999999999</v>
      </c>
      <c r="O42" s="16">
        <v>20.645242</v>
      </c>
      <c r="P42" s="16">
        <v>0.77075999999999922</v>
      </c>
      <c r="Q42" s="16">
        <f t="shared" si="7"/>
        <v>21.416001999999999</v>
      </c>
      <c r="R42" s="17">
        <f t="shared" si="3"/>
        <v>4.6480940000000004</v>
      </c>
      <c r="S42" s="21">
        <v>1</v>
      </c>
      <c r="T42" s="22">
        <f t="shared" si="10"/>
        <v>15.997147999999999</v>
      </c>
      <c r="U42" s="22">
        <f t="shared" si="11"/>
        <v>20.645242</v>
      </c>
      <c r="V42" s="5"/>
      <c r="W42" s="1">
        <f>D42-O41</f>
        <v>3.2119150000000012</v>
      </c>
      <c r="X42" s="5"/>
      <c r="Y42" s="5"/>
      <c r="Z42" s="5"/>
      <c r="AA42" s="5"/>
      <c r="AB42" s="5"/>
      <c r="AC42" s="5"/>
      <c r="AD42" s="5"/>
    </row>
    <row r="43" spans="1:30" x14ac:dyDescent="0.2">
      <c r="A43" s="12" t="s">
        <v>44</v>
      </c>
      <c r="B43" s="12" t="s">
        <v>45</v>
      </c>
      <c r="C43" s="16">
        <v>19.60829</v>
      </c>
      <c r="D43" s="16">
        <v>23.763579</v>
      </c>
      <c r="E43" s="16">
        <v>1.4233150000000023</v>
      </c>
      <c r="F43" s="16">
        <f t="shared" si="6"/>
        <v>25.186894000000002</v>
      </c>
      <c r="G43" s="17">
        <f t="shared" si="0"/>
        <v>4.1552889999999998</v>
      </c>
      <c r="H43" s="18">
        <v>1</v>
      </c>
      <c r="I43" s="17">
        <f t="shared" si="8"/>
        <v>19.60829</v>
      </c>
      <c r="J43" s="17">
        <f t="shared" si="9"/>
        <v>23.763579</v>
      </c>
      <c r="K43" s="17"/>
      <c r="L43" s="12" t="s">
        <v>41</v>
      </c>
      <c r="M43" s="12" t="s">
        <v>41</v>
      </c>
      <c r="N43" s="16">
        <v>15.531656999999999</v>
      </c>
      <c r="O43" s="16">
        <v>20.193742</v>
      </c>
      <c r="P43" s="16">
        <v>0.74524100000000004</v>
      </c>
      <c r="Q43" s="16">
        <f t="shared" si="7"/>
        <v>20.938983</v>
      </c>
      <c r="R43" s="17">
        <f t="shared" si="3"/>
        <v>4.6620850000000011</v>
      </c>
      <c r="S43" s="21">
        <v>1</v>
      </c>
      <c r="T43" s="22">
        <f t="shared" si="10"/>
        <v>15.531656999999999</v>
      </c>
      <c r="U43" s="22">
        <f t="shared" si="11"/>
        <v>20.193742</v>
      </c>
      <c r="V43" s="5"/>
      <c r="W43" s="1">
        <f>D43-O40</f>
        <v>2.5342109999999991</v>
      </c>
      <c r="X43" s="5"/>
      <c r="Y43" s="5"/>
      <c r="Z43" s="5"/>
      <c r="AA43" s="5"/>
      <c r="AB43" s="5"/>
      <c r="AC43" s="5"/>
      <c r="AD43" s="5"/>
    </row>
    <row r="44" spans="1:30" x14ac:dyDescent="0.2">
      <c r="A44" s="12" t="s">
        <v>47</v>
      </c>
      <c r="B44" s="12" t="s">
        <v>48</v>
      </c>
      <c r="C44" s="16">
        <v>18.851345999999999</v>
      </c>
      <c r="D44" s="16">
        <v>22.629021999999999</v>
      </c>
      <c r="E44" s="16">
        <v>1.2532010000000007</v>
      </c>
      <c r="F44" s="16">
        <f t="shared" si="6"/>
        <v>23.882223</v>
      </c>
      <c r="G44" s="17">
        <f t="shared" si="0"/>
        <v>3.7776759999999996</v>
      </c>
      <c r="H44" s="18">
        <v>1</v>
      </c>
      <c r="I44" s="17">
        <f t="shared" si="8"/>
        <v>18.851345999999999</v>
      </c>
      <c r="J44" s="17">
        <f t="shared" si="9"/>
        <v>22.629021999999999</v>
      </c>
      <c r="K44" s="17"/>
      <c r="L44" s="12" t="s">
        <v>47</v>
      </c>
      <c r="M44" s="12" t="s">
        <v>48</v>
      </c>
      <c r="N44" s="16">
        <v>15.117889999999999</v>
      </c>
      <c r="O44" s="16">
        <v>19.668416000000001</v>
      </c>
      <c r="P44" s="16">
        <v>0.91016799999999876</v>
      </c>
      <c r="Q44" s="16">
        <f t="shared" si="7"/>
        <v>20.578583999999999</v>
      </c>
      <c r="R44" s="17">
        <f t="shared" si="3"/>
        <v>4.5505260000000014</v>
      </c>
      <c r="S44" s="21">
        <v>1</v>
      </c>
      <c r="T44" s="22">
        <f t="shared" si="10"/>
        <v>15.117889999999999</v>
      </c>
      <c r="U44" s="22">
        <f t="shared" si="11"/>
        <v>19.668416000000001</v>
      </c>
      <c r="V44" s="5"/>
      <c r="W44" s="1">
        <f>D44-O44</f>
        <v>2.9606059999999985</v>
      </c>
      <c r="X44" s="5"/>
      <c r="Y44" s="5"/>
      <c r="Z44" s="5"/>
      <c r="AA44" s="5"/>
      <c r="AB44" s="5"/>
      <c r="AC44" s="5"/>
      <c r="AD44" s="5"/>
    </row>
    <row r="45" spans="1:30" x14ac:dyDescent="0.2">
      <c r="A45" s="12" t="s">
        <v>49</v>
      </c>
      <c r="B45" s="12" t="s">
        <v>49</v>
      </c>
      <c r="C45" s="16">
        <v>18.700766000000002</v>
      </c>
      <c r="D45" s="16">
        <v>22.362366000000002</v>
      </c>
      <c r="E45" s="16">
        <v>1.0755959999999973</v>
      </c>
      <c r="F45" s="16">
        <f t="shared" si="6"/>
        <v>23.437961999999999</v>
      </c>
      <c r="G45" s="17">
        <f t="shared" si="0"/>
        <v>3.6616</v>
      </c>
      <c r="H45" s="18">
        <v>1</v>
      </c>
      <c r="I45" s="17">
        <f t="shared" si="8"/>
        <v>18.700766000000002</v>
      </c>
      <c r="J45" s="17">
        <f t="shared" si="9"/>
        <v>22.362366000000002</v>
      </c>
      <c r="K45" s="17"/>
      <c r="L45" s="12" t="s">
        <v>50</v>
      </c>
      <c r="M45" s="12" t="s">
        <v>50</v>
      </c>
      <c r="N45" s="16">
        <v>14.802535000000001</v>
      </c>
      <c r="O45" s="16">
        <v>19.277377999999999</v>
      </c>
      <c r="P45" s="16">
        <v>0.95755400000000179</v>
      </c>
      <c r="Q45" s="16">
        <f t="shared" si="7"/>
        <v>20.234932000000001</v>
      </c>
      <c r="R45" s="17">
        <f t="shared" si="3"/>
        <v>4.4748429999999981</v>
      </c>
      <c r="S45" s="21">
        <v>1</v>
      </c>
      <c r="T45" s="22">
        <f t="shared" si="10"/>
        <v>14.802535000000001</v>
      </c>
      <c r="U45" s="22">
        <f t="shared" si="11"/>
        <v>19.277377999999999</v>
      </c>
      <c r="V45" s="5"/>
      <c r="W45" s="1">
        <f>D45-O46</f>
        <v>4.0964970000000029</v>
      </c>
      <c r="X45" s="5"/>
      <c r="Y45" s="5"/>
      <c r="Z45" s="5"/>
      <c r="AA45" s="5"/>
      <c r="AB45" s="5"/>
      <c r="AC45" s="5"/>
      <c r="AD45" s="5"/>
    </row>
    <row r="46" spans="1:30" x14ac:dyDescent="0.2">
      <c r="A46" s="12" t="s">
        <v>50</v>
      </c>
      <c r="B46" s="12" t="s">
        <v>50</v>
      </c>
      <c r="C46" s="16">
        <v>18.573065</v>
      </c>
      <c r="D46" s="16">
        <v>22.261111</v>
      </c>
      <c r="E46" s="16">
        <v>1.0553849999999976</v>
      </c>
      <c r="F46" s="16">
        <f t="shared" si="6"/>
        <v>23.316495999999997</v>
      </c>
      <c r="G46" s="17">
        <f t="shared" si="0"/>
        <v>3.6880459999999999</v>
      </c>
      <c r="H46" s="18">
        <v>1</v>
      </c>
      <c r="I46" s="17">
        <f t="shared" si="8"/>
        <v>18.573065</v>
      </c>
      <c r="J46" s="17">
        <f t="shared" si="9"/>
        <v>22.261111</v>
      </c>
      <c r="K46" s="12"/>
      <c r="L46" s="12" t="s">
        <v>49</v>
      </c>
      <c r="M46" s="12" t="s">
        <v>49</v>
      </c>
      <c r="N46" s="16">
        <v>13.842876</v>
      </c>
      <c r="O46" s="16">
        <v>18.265868999999999</v>
      </c>
      <c r="P46" s="16">
        <v>0.77887899999999988</v>
      </c>
      <c r="Q46" s="16">
        <f t="shared" si="7"/>
        <v>19.044747999999998</v>
      </c>
      <c r="R46" s="17">
        <f t="shared" si="3"/>
        <v>4.4229929999999982</v>
      </c>
      <c r="S46" s="21">
        <v>1</v>
      </c>
      <c r="T46" s="22">
        <f t="shared" si="10"/>
        <v>13.842876</v>
      </c>
      <c r="U46" s="22">
        <f t="shared" si="11"/>
        <v>18.265868999999999</v>
      </c>
      <c r="V46" s="5"/>
      <c r="W46" s="1">
        <f>D46-O45</f>
        <v>2.9837330000000009</v>
      </c>
      <c r="X46" s="5"/>
      <c r="Y46" s="5"/>
      <c r="Z46" s="5"/>
      <c r="AA46" s="5"/>
      <c r="AB46" s="5"/>
      <c r="AC46" s="5"/>
      <c r="AD46" s="5"/>
    </row>
    <row r="47" spans="1:30" x14ac:dyDescent="0.2">
      <c r="A47" s="12"/>
      <c r="B47" s="12"/>
      <c r="C47" s="16"/>
      <c r="D47" s="16"/>
      <c r="E47" s="16"/>
      <c r="F47" s="16"/>
      <c r="G47" s="17"/>
      <c r="H47" s="18"/>
      <c r="I47" s="17"/>
      <c r="J47" s="17"/>
      <c r="K47" s="17"/>
      <c r="L47" s="12"/>
      <c r="M47" s="12"/>
      <c r="N47" s="16"/>
      <c r="O47" s="16"/>
      <c r="P47" s="16"/>
      <c r="Q47" s="16"/>
      <c r="R47" s="17"/>
      <c r="S47" s="21"/>
      <c r="T47" s="22"/>
      <c r="U47" s="22"/>
      <c r="V47" s="5"/>
      <c r="W47" s="4"/>
      <c r="X47" s="5"/>
      <c r="Y47" s="5"/>
      <c r="Z47" s="5"/>
      <c r="AA47" s="5"/>
      <c r="AB47" s="5"/>
      <c r="AC47" s="5"/>
      <c r="AD47" s="5"/>
    </row>
    <row r="48" spans="1:30" x14ac:dyDescent="0.2">
      <c r="A48" s="12" t="s">
        <v>51</v>
      </c>
      <c r="B48" s="12" t="s">
        <v>51</v>
      </c>
      <c r="C48" s="16">
        <v>20.040891999999999</v>
      </c>
      <c r="D48" s="16">
        <v>24.377717000000001</v>
      </c>
      <c r="E48" s="16">
        <v>1.3229599999999984</v>
      </c>
      <c r="F48" s="16">
        <f t="shared" si="6"/>
        <v>25.700676999999999</v>
      </c>
      <c r="G48" s="17">
        <f t="shared" ref="G48:G55" si="12">D48-C48</f>
        <v>4.336825000000001</v>
      </c>
      <c r="H48" s="18">
        <v>0</v>
      </c>
      <c r="I48" s="17">
        <f t="shared" ref="I48:I55" si="13">C48*H48</f>
        <v>0</v>
      </c>
      <c r="J48" s="17">
        <f t="shared" ref="J48:J55" si="14">D48*H48</f>
        <v>0</v>
      </c>
      <c r="K48" s="17"/>
      <c r="L48" s="12" t="s">
        <v>51</v>
      </c>
      <c r="M48" s="12" t="s">
        <v>51</v>
      </c>
      <c r="N48" s="16">
        <v>16.83268</v>
      </c>
      <c r="O48" s="16">
        <v>21.229384</v>
      </c>
      <c r="P48" s="16">
        <v>0.7789609999999989</v>
      </c>
      <c r="Q48" s="16">
        <f t="shared" si="7"/>
        <v>22.008344999999998</v>
      </c>
      <c r="R48" s="17">
        <f t="shared" ref="R48:R55" si="15">O48-N48</f>
        <v>4.3967039999999997</v>
      </c>
      <c r="S48" s="21">
        <v>0</v>
      </c>
      <c r="T48" s="22">
        <f t="shared" ref="T48:T55" si="16">N48*S48</f>
        <v>0</v>
      </c>
      <c r="U48" s="22">
        <f t="shared" ref="U48:U55" si="17">O48*S48</f>
        <v>0</v>
      </c>
      <c r="V48" s="5"/>
      <c r="W48" s="4"/>
      <c r="X48" s="5"/>
      <c r="Y48" s="5"/>
      <c r="Z48" s="5"/>
      <c r="AA48" s="5"/>
      <c r="AB48" s="5"/>
      <c r="AC48" s="5"/>
      <c r="AD48" s="5"/>
    </row>
    <row r="49" spans="1:30" x14ac:dyDescent="0.2">
      <c r="A49" s="12" t="s">
        <v>52</v>
      </c>
      <c r="B49" s="12" t="s">
        <v>52</v>
      </c>
      <c r="C49" s="16">
        <v>20.187345000000001</v>
      </c>
      <c r="D49" s="16">
        <v>23.780148000000001</v>
      </c>
      <c r="E49" s="16">
        <v>1.1730990000000006</v>
      </c>
      <c r="F49" s="16">
        <f t="shared" si="6"/>
        <v>24.953247000000001</v>
      </c>
      <c r="G49" s="17">
        <f t="shared" si="12"/>
        <v>3.592803</v>
      </c>
      <c r="H49" s="18">
        <v>0</v>
      </c>
      <c r="I49" s="17">
        <f t="shared" si="13"/>
        <v>0</v>
      </c>
      <c r="J49" s="17">
        <f t="shared" si="14"/>
        <v>0</v>
      </c>
      <c r="K49" s="12"/>
      <c r="L49" s="12" t="s">
        <v>52</v>
      </c>
      <c r="M49" s="12" t="s">
        <v>52</v>
      </c>
      <c r="N49" s="16">
        <v>15.535885</v>
      </c>
      <c r="O49" s="16">
        <v>20.230571999999999</v>
      </c>
      <c r="P49" s="16">
        <v>0.85928900000000041</v>
      </c>
      <c r="Q49" s="16">
        <f t="shared" si="7"/>
        <v>21.089860999999999</v>
      </c>
      <c r="R49" s="17">
        <f t="shared" si="15"/>
        <v>4.6946869999999983</v>
      </c>
      <c r="S49" s="21">
        <v>0</v>
      </c>
      <c r="T49" s="22">
        <f t="shared" si="16"/>
        <v>0</v>
      </c>
      <c r="U49" s="22">
        <f t="shared" si="17"/>
        <v>0</v>
      </c>
      <c r="V49" s="5"/>
      <c r="W49" s="4"/>
      <c r="X49" s="5"/>
      <c r="Y49" s="5"/>
      <c r="Z49" s="5"/>
      <c r="AA49" s="5"/>
      <c r="AB49" s="5"/>
      <c r="AC49" s="5"/>
      <c r="AD49" s="5"/>
    </row>
    <row r="50" spans="1:30" x14ac:dyDescent="0.2">
      <c r="A50" s="12" t="s">
        <v>53</v>
      </c>
      <c r="B50" s="12" t="s">
        <v>53</v>
      </c>
      <c r="C50" s="16">
        <v>17.154653</v>
      </c>
      <c r="D50" s="16">
        <v>21.596667</v>
      </c>
      <c r="E50" s="16">
        <v>1.1823590000000017</v>
      </c>
      <c r="F50" s="16">
        <f t="shared" si="6"/>
        <v>22.779026000000002</v>
      </c>
      <c r="G50" s="17">
        <f t="shared" si="12"/>
        <v>4.4420140000000004</v>
      </c>
      <c r="H50" s="18">
        <v>0</v>
      </c>
      <c r="I50" s="17">
        <f t="shared" si="13"/>
        <v>0</v>
      </c>
      <c r="J50" s="17">
        <f t="shared" si="14"/>
        <v>0</v>
      </c>
      <c r="K50" s="17"/>
      <c r="L50" s="12" t="s">
        <v>53</v>
      </c>
      <c r="M50" s="12" t="s">
        <v>53</v>
      </c>
      <c r="N50" s="16">
        <v>15.043794</v>
      </c>
      <c r="O50" s="16">
        <v>20.117982000000001</v>
      </c>
      <c r="P50" s="16">
        <v>1.2119520000000001</v>
      </c>
      <c r="Q50" s="16">
        <f t="shared" si="7"/>
        <v>21.329934000000002</v>
      </c>
      <c r="R50" s="17">
        <f t="shared" si="15"/>
        <v>5.0741880000000013</v>
      </c>
      <c r="S50" s="21">
        <v>0</v>
      </c>
      <c r="T50" s="22">
        <f t="shared" si="16"/>
        <v>0</v>
      </c>
      <c r="U50" s="22">
        <f t="shared" si="17"/>
        <v>0</v>
      </c>
      <c r="V50" s="5"/>
      <c r="W50" s="4"/>
      <c r="X50" s="5"/>
      <c r="Y50" s="5"/>
      <c r="Z50" s="5"/>
      <c r="AA50" s="5"/>
      <c r="AB50" s="5"/>
      <c r="AC50" s="5"/>
      <c r="AD50" s="5"/>
    </row>
    <row r="51" spans="1:30" x14ac:dyDescent="0.2">
      <c r="A51" s="12" t="s">
        <v>54</v>
      </c>
      <c r="B51" s="12" t="s">
        <v>54</v>
      </c>
      <c r="C51" s="16">
        <v>17.605972000000001</v>
      </c>
      <c r="D51" s="16">
        <v>20.945281999999999</v>
      </c>
      <c r="E51" s="16">
        <v>0.85396699999999726</v>
      </c>
      <c r="F51" s="16">
        <f t="shared" si="6"/>
        <v>21.799248999999996</v>
      </c>
      <c r="G51" s="17">
        <f t="shared" si="12"/>
        <v>3.3393099999999976</v>
      </c>
      <c r="H51" s="18">
        <v>0</v>
      </c>
      <c r="I51" s="17">
        <f t="shared" si="13"/>
        <v>0</v>
      </c>
      <c r="J51" s="17">
        <f t="shared" si="14"/>
        <v>0</v>
      </c>
      <c r="K51" s="12"/>
      <c r="L51" s="12" t="s">
        <v>55</v>
      </c>
      <c r="M51" s="12" t="s">
        <v>55</v>
      </c>
      <c r="N51" s="16">
        <v>14.312675</v>
      </c>
      <c r="O51" s="16">
        <v>18.470500000000001</v>
      </c>
      <c r="P51" s="16">
        <v>1.1302410000000016</v>
      </c>
      <c r="Q51" s="16">
        <f t="shared" si="7"/>
        <v>19.600741000000003</v>
      </c>
      <c r="R51" s="17">
        <f t="shared" si="15"/>
        <v>4.1578250000000008</v>
      </c>
      <c r="S51" s="21">
        <v>0</v>
      </c>
      <c r="T51" s="22">
        <f t="shared" si="16"/>
        <v>0</v>
      </c>
      <c r="U51" s="22">
        <f t="shared" si="17"/>
        <v>0</v>
      </c>
      <c r="V51" s="5"/>
      <c r="W51" s="4"/>
      <c r="X51" s="5"/>
      <c r="Y51" s="5"/>
      <c r="Z51" s="5"/>
      <c r="AA51" s="5"/>
      <c r="AB51" s="5"/>
      <c r="AC51" s="5"/>
      <c r="AD51" s="5"/>
    </row>
    <row r="52" spans="1:30" x14ac:dyDescent="0.2">
      <c r="A52" s="12" t="s">
        <v>55</v>
      </c>
      <c r="B52" s="12" t="s">
        <v>55</v>
      </c>
      <c r="C52" s="16">
        <v>16.387367000000001</v>
      </c>
      <c r="D52" s="16">
        <v>20.632034000000001</v>
      </c>
      <c r="E52" s="16">
        <v>0.98164699999999883</v>
      </c>
      <c r="F52" s="16">
        <f t="shared" si="6"/>
        <v>21.613681</v>
      </c>
      <c r="G52" s="17">
        <f t="shared" si="12"/>
        <v>4.2446669999999997</v>
      </c>
      <c r="H52" s="18">
        <v>0</v>
      </c>
      <c r="I52" s="17">
        <f t="shared" si="13"/>
        <v>0</v>
      </c>
      <c r="J52" s="17">
        <f t="shared" si="14"/>
        <v>0</v>
      </c>
      <c r="K52" s="12"/>
      <c r="L52" s="12" t="s">
        <v>56</v>
      </c>
      <c r="M52" s="12" t="s">
        <v>56</v>
      </c>
      <c r="N52" s="16">
        <v>14.014955</v>
      </c>
      <c r="O52" s="16">
        <v>16.007814</v>
      </c>
      <c r="P52" s="16">
        <v>0.43800099999999986</v>
      </c>
      <c r="Q52" s="16">
        <f t="shared" si="7"/>
        <v>16.445815</v>
      </c>
      <c r="R52" s="17">
        <f t="shared" si="15"/>
        <v>1.9928589999999993</v>
      </c>
      <c r="S52" s="21">
        <v>0</v>
      </c>
      <c r="T52" s="22">
        <f t="shared" si="16"/>
        <v>0</v>
      </c>
      <c r="U52" s="22">
        <f t="shared" si="17"/>
        <v>0</v>
      </c>
      <c r="V52" s="5"/>
      <c r="W52" s="4"/>
      <c r="X52" s="5"/>
      <c r="Y52" s="5"/>
      <c r="Z52" s="5"/>
      <c r="AA52" s="5"/>
      <c r="AB52" s="5"/>
      <c r="AC52" s="5"/>
      <c r="AD52" s="5"/>
    </row>
    <row r="53" spans="1:30" x14ac:dyDescent="0.2">
      <c r="A53" s="12" t="s">
        <v>57</v>
      </c>
      <c r="B53" s="12" t="s">
        <v>57</v>
      </c>
      <c r="C53" s="16">
        <v>15.758667000000001</v>
      </c>
      <c r="D53" s="16">
        <v>19.048162999999999</v>
      </c>
      <c r="E53" s="16">
        <v>0.88725399999999865</v>
      </c>
      <c r="F53" s="16">
        <f t="shared" si="6"/>
        <v>19.935416999999998</v>
      </c>
      <c r="G53" s="17">
        <f t="shared" si="12"/>
        <v>3.289495999999998</v>
      </c>
      <c r="H53" s="18">
        <v>0</v>
      </c>
      <c r="I53" s="17">
        <f t="shared" si="13"/>
        <v>0</v>
      </c>
      <c r="J53" s="17">
        <f t="shared" si="14"/>
        <v>0</v>
      </c>
      <c r="K53" s="17"/>
      <c r="L53" s="12" t="s">
        <v>54</v>
      </c>
      <c r="M53" s="12" t="s">
        <v>54</v>
      </c>
      <c r="N53" s="16">
        <v>13.077087000000001</v>
      </c>
      <c r="O53" s="16">
        <v>15.902347000000001</v>
      </c>
      <c r="P53" s="16">
        <v>0.65008900000000125</v>
      </c>
      <c r="Q53" s="16">
        <f t="shared" si="7"/>
        <v>16.552436</v>
      </c>
      <c r="R53" s="17">
        <f t="shared" si="15"/>
        <v>2.8252600000000001</v>
      </c>
      <c r="S53" s="21">
        <v>0</v>
      </c>
      <c r="T53" s="22">
        <f t="shared" si="16"/>
        <v>0</v>
      </c>
      <c r="U53" s="22">
        <f t="shared" si="17"/>
        <v>0</v>
      </c>
      <c r="V53" s="5"/>
      <c r="W53" s="4"/>
      <c r="X53" s="5"/>
      <c r="Y53" s="5"/>
      <c r="Z53" s="5"/>
      <c r="AA53" s="5"/>
      <c r="AB53" s="5"/>
      <c r="AC53" s="5"/>
      <c r="AD53" s="5"/>
    </row>
    <row r="54" spans="1:30" x14ac:dyDescent="0.2">
      <c r="A54" s="12" t="s">
        <v>56</v>
      </c>
      <c r="B54" s="12" t="s">
        <v>56</v>
      </c>
      <c r="C54" s="16">
        <v>15.268718</v>
      </c>
      <c r="D54" s="16">
        <v>18.420192</v>
      </c>
      <c r="E54" s="16">
        <v>0.73599300000000056</v>
      </c>
      <c r="F54" s="16">
        <f t="shared" si="6"/>
        <v>19.156185000000001</v>
      </c>
      <c r="G54" s="17">
        <f t="shared" si="12"/>
        <v>3.1514740000000003</v>
      </c>
      <c r="H54" s="18">
        <v>0</v>
      </c>
      <c r="I54" s="17">
        <f t="shared" si="13"/>
        <v>0</v>
      </c>
      <c r="J54" s="17">
        <f t="shared" si="14"/>
        <v>0</v>
      </c>
      <c r="K54" s="12"/>
      <c r="L54" s="12" t="s">
        <v>58</v>
      </c>
      <c r="M54" s="12" t="s">
        <v>58</v>
      </c>
      <c r="N54" s="16">
        <v>12.205136</v>
      </c>
      <c r="O54" s="16">
        <v>14.534446000000001</v>
      </c>
      <c r="P54" s="16">
        <v>0.56250699999999831</v>
      </c>
      <c r="Q54" s="16">
        <f t="shared" si="7"/>
        <v>15.096952999999999</v>
      </c>
      <c r="R54" s="17">
        <f t="shared" si="15"/>
        <v>2.3293100000000013</v>
      </c>
      <c r="S54" s="21">
        <v>0</v>
      </c>
      <c r="T54" s="22">
        <f t="shared" si="16"/>
        <v>0</v>
      </c>
      <c r="U54" s="22">
        <f t="shared" si="17"/>
        <v>0</v>
      </c>
      <c r="V54" s="5"/>
      <c r="W54" s="4"/>
      <c r="X54" s="5"/>
      <c r="Y54" s="5"/>
      <c r="Z54" s="5"/>
      <c r="AA54" s="5"/>
      <c r="AB54" s="5"/>
      <c r="AC54" s="5"/>
      <c r="AD54" s="5"/>
    </row>
    <row r="55" spans="1:30" x14ac:dyDescent="0.2">
      <c r="A55" s="12" t="s">
        <v>58</v>
      </c>
      <c r="B55" s="12" t="s">
        <v>58</v>
      </c>
      <c r="C55" s="16">
        <v>14.393776000000001</v>
      </c>
      <c r="D55" s="16">
        <v>17.689242</v>
      </c>
      <c r="E55" s="16">
        <v>0.82543499999999881</v>
      </c>
      <c r="F55" s="16">
        <f t="shared" si="6"/>
        <v>18.514676999999999</v>
      </c>
      <c r="G55" s="17">
        <f t="shared" si="12"/>
        <v>3.2954659999999993</v>
      </c>
      <c r="H55" s="18">
        <v>0</v>
      </c>
      <c r="I55" s="17">
        <f t="shared" si="13"/>
        <v>0</v>
      </c>
      <c r="J55" s="17">
        <f t="shared" si="14"/>
        <v>0</v>
      </c>
      <c r="K55" s="12"/>
      <c r="L55" s="12" t="s">
        <v>57</v>
      </c>
      <c r="M55" s="12" t="s">
        <v>57</v>
      </c>
      <c r="N55" s="16">
        <v>11.495177</v>
      </c>
      <c r="O55" s="16">
        <v>14.412542</v>
      </c>
      <c r="P55" s="16">
        <v>0.56446200000000069</v>
      </c>
      <c r="Q55" s="16">
        <f t="shared" si="7"/>
        <v>14.977004000000001</v>
      </c>
      <c r="R55" s="17">
        <f t="shared" si="15"/>
        <v>2.9173650000000002</v>
      </c>
      <c r="S55" s="21">
        <v>0</v>
      </c>
      <c r="T55" s="22">
        <f t="shared" si="16"/>
        <v>0</v>
      </c>
      <c r="U55" s="22">
        <f t="shared" si="17"/>
        <v>0</v>
      </c>
      <c r="V55" s="5"/>
      <c r="W55" s="4"/>
      <c r="X55" s="5"/>
      <c r="Y55" s="5"/>
      <c r="Z55" s="5"/>
      <c r="AA55" s="5"/>
      <c r="AB55" s="5"/>
      <c r="AC55" s="5"/>
      <c r="AD55" s="5"/>
    </row>
    <row r="56" spans="1:30" x14ac:dyDescent="0.2">
      <c r="S56" s="23"/>
      <c r="T56" s="5"/>
      <c r="U56" s="5"/>
      <c r="V56" s="5"/>
      <c r="W56" s="4"/>
      <c r="X56" s="5"/>
      <c r="Y56" s="5"/>
      <c r="Z56" s="5"/>
      <c r="AA56" s="5"/>
      <c r="AB56" s="5"/>
      <c r="AC56" s="5"/>
      <c r="AD56" s="5"/>
    </row>
    <row r="57" spans="1:30" x14ac:dyDescent="0.2">
      <c r="S57" s="2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2">
      <c r="C58" s="25"/>
      <c r="D58" s="25"/>
      <c r="E58" s="25"/>
      <c r="F58" s="25"/>
      <c r="G58" s="26"/>
      <c r="H58" s="27"/>
      <c r="I58" s="27"/>
      <c r="J58" s="27"/>
      <c r="K58" s="27"/>
      <c r="L58" s="27"/>
      <c r="M58" s="27"/>
      <c r="N58" s="28"/>
      <c r="O58" s="28"/>
      <c r="P58" s="28"/>
      <c r="Q58" s="28"/>
      <c r="R58" s="26"/>
      <c r="S58" s="2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2">
      <c r="C59" s="25"/>
      <c r="D59" s="25"/>
      <c r="E59" s="25"/>
      <c r="F59" s="25"/>
      <c r="G59" s="26"/>
      <c r="H59" s="27"/>
      <c r="I59" s="27"/>
      <c r="J59" s="27"/>
      <c r="K59" s="27"/>
      <c r="L59" s="27"/>
      <c r="M59" s="27"/>
      <c r="N59" s="28"/>
      <c r="O59" s="28"/>
      <c r="P59" s="28"/>
      <c r="Q59" s="28"/>
      <c r="R59" s="26"/>
    </row>
    <row r="60" spans="1:30" x14ac:dyDescent="0.2">
      <c r="C60" s="25"/>
      <c r="D60" s="25"/>
      <c r="E60" s="25"/>
      <c r="F60" s="25"/>
      <c r="G60" s="26"/>
      <c r="H60" s="27"/>
      <c r="I60" s="27"/>
      <c r="J60" s="27"/>
      <c r="K60" s="27"/>
      <c r="L60" s="27"/>
      <c r="M60" s="27"/>
      <c r="N60" s="28"/>
      <c r="O60" s="28"/>
      <c r="P60" s="28"/>
      <c r="Q60" s="28"/>
      <c r="R60" s="26"/>
    </row>
    <row r="61" spans="1:30" x14ac:dyDescent="0.2">
      <c r="C61" s="25"/>
      <c r="D61" s="25"/>
      <c r="E61" s="25"/>
      <c r="F61" s="25"/>
      <c r="G61" s="26"/>
      <c r="H61" s="27"/>
      <c r="I61" s="27"/>
      <c r="J61" s="27"/>
      <c r="K61" s="27"/>
      <c r="L61" s="27"/>
      <c r="M61" s="27"/>
      <c r="N61" s="28"/>
      <c r="O61" s="28"/>
      <c r="P61" s="28"/>
      <c r="Q61" s="28"/>
      <c r="R61" s="26"/>
    </row>
    <row r="62" spans="1:30" x14ac:dyDescent="0.2">
      <c r="C62" s="25"/>
      <c r="D62" s="25"/>
      <c r="E62" s="25"/>
      <c r="F62" s="25"/>
      <c r="G62" s="26"/>
      <c r="H62" s="27"/>
      <c r="I62" s="27"/>
      <c r="J62" s="27"/>
      <c r="K62" s="27"/>
      <c r="L62" s="27"/>
      <c r="M62" s="27"/>
      <c r="N62" s="28"/>
      <c r="O62" s="28"/>
      <c r="P62" s="28"/>
      <c r="Q62" s="28"/>
      <c r="R62" s="26"/>
    </row>
    <row r="63" spans="1:30" x14ac:dyDescent="0.2">
      <c r="C63" s="25"/>
      <c r="D63" s="25"/>
      <c r="E63" s="25"/>
      <c r="F63" s="25"/>
      <c r="G63" s="26"/>
      <c r="H63" s="27"/>
      <c r="I63" s="27"/>
      <c r="J63" s="27"/>
      <c r="K63" s="27"/>
      <c r="L63" s="27"/>
      <c r="M63" s="27"/>
      <c r="N63" s="28"/>
      <c r="O63" s="28"/>
      <c r="P63" s="28"/>
      <c r="Q63" s="28"/>
      <c r="R63" s="26"/>
    </row>
  </sheetData>
  <mergeCells count="2">
    <mergeCell ref="C9:G9"/>
    <mergeCell ref="N9:R9"/>
  </mergeCells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28" orientation="portrait" r:id="rId3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5.4</vt:lpstr>
      <vt:lpstr>Data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2017-11-20T12:42:14Z</dcterms:created>
  <dcterms:modified xsi:type="dcterms:W3CDTF">2017-11-30T10:38:53Z</dcterms:modified>
</cp:coreProperties>
</file>