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0730" windowHeight="11190"/>
  </bookViews>
  <sheets>
    <sheet name="Fig 2.A1.2" sheetId="4" r:id="rId1"/>
  </sheets>
  <calcPr calcId="145621"/>
</workbook>
</file>

<file path=xl/calcChain.xml><?xml version="1.0" encoding="utf-8"?>
<calcChain xmlns="http://schemas.openxmlformats.org/spreadsheetml/2006/main">
  <c r="O66" i="4" l="1"/>
  <c r="N66" i="4"/>
  <c r="M66" i="4"/>
  <c r="C10" i="4" l="1"/>
  <c r="C11" i="4" l="1"/>
  <c r="C12" i="4" s="1"/>
  <c r="C13" i="4" l="1"/>
  <c r="C14" i="4" l="1"/>
  <c r="C15" i="4" l="1"/>
  <c r="C16" i="4" l="1"/>
  <c r="C17" i="4" l="1"/>
  <c r="C18" i="4" l="1"/>
  <c r="C19" i="4" l="1"/>
  <c r="C20" i="4" l="1"/>
  <c r="C21" i="4" l="1"/>
  <c r="C22" i="4" l="1"/>
  <c r="C23" i="4" l="1"/>
  <c r="C24" i="4" l="1"/>
  <c r="C25" i="4" l="1"/>
  <c r="C26" i="4" l="1"/>
  <c r="C27" i="4" l="1"/>
  <c r="C28" i="4" l="1"/>
  <c r="C29" i="4" l="1"/>
  <c r="C30" i="4" l="1"/>
  <c r="C31" i="4" l="1"/>
  <c r="C32" i="4" l="1"/>
  <c r="C33" i="4" l="1"/>
  <c r="C34" i="4" l="1"/>
  <c r="C35" i="4" l="1"/>
  <c r="C36" i="4" l="1"/>
  <c r="C37" i="4" l="1"/>
  <c r="C38" i="4" l="1"/>
  <c r="C39" i="4" l="1"/>
  <c r="C40" i="4" l="1"/>
  <c r="C41" i="4" l="1"/>
  <c r="C42" i="4" l="1"/>
  <c r="C43" i="4" l="1"/>
  <c r="C44" i="4" l="1"/>
  <c r="C45" i="4" l="1"/>
  <c r="C46" i="4" l="1"/>
  <c r="C47" i="4" l="1"/>
  <c r="C48" i="4" l="1"/>
  <c r="C49" i="4" l="1"/>
  <c r="C50" i="4" l="1"/>
  <c r="C51" i="4" l="1"/>
  <c r="C52" i="4" l="1"/>
  <c r="C53" i="4" l="1"/>
  <c r="C54" i="4" l="1"/>
  <c r="C55" i="4" l="1"/>
  <c r="C56" i="4" l="1"/>
  <c r="C57" i="4" l="1"/>
  <c r="C58" i="4" l="1"/>
  <c r="C59" i="4" l="1"/>
  <c r="C60" i="4" l="1"/>
  <c r="C61" i="4" l="1"/>
  <c r="C62" i="4" l="1"/>
  <c r="C63" i="4" l="1"/>
  <c r="C64" i="4" l="1"/>
  <c r="C65" i="4" l="1"/>
  <c r="C66" i="4" l="1"/>
  <c r="C67" i="4" l="1"/>
  <c r="C68" i="4" l="1"/>
  <c r="C69" i="4" l="1"/>
  <c r="C70" i="4" l="1"/>
  <c r="H70" i="4" l="1"/>
  <c r="F70" i="4"/>
  <c r="J70" i="4"/>
  <c r="C71" i="4"/>
  <c r="H71" i="4" l="1"/>
  <c r="F71" i="4"/>
  <c r="J71" i="4"/>
  <c r="C72" i="4"/>
  <c r="J72" i="4" l="1"/>
  <c r="H72" i="4"/>
  <c r="F72" i="4"/>
  <c r="C73" i="4"/>
  <c r="H73" i="4" l="1"/>
  <c r="F73" i="4"/>
  <c r="J73" i="4"/>
  <c r="C74" i="4"/>
  <c r="H74" i="4" l="1"/>
  <c r="F74" i="4"/>
  <c r="J74" i="4"/>
  <c r="C75" i="4"/>
  <c r="H75" i="4" l="1"/>
  <c r="F75" i="4"/>
  <c r="J75" i="4"/>
  <c r="C76" i="4"/>
  <c r="J76" i="4" l="1"/>
  <c r="H76" i="4"/>
  <c r="F76" i="4"/>
  <c r="C77" i="4"/>
  <c r="H77" i="4" l="1"/>
  <c r="J77" i="4"/>
  <c r="F77" i="4"/>
  <c r="C78" i="4"/>
  <c r="J78" i="4" l="1"/>
  <c r="H78" i="4"/>
  <c r="F78" i="4"/>
  <c r="C79" i="4"/>
  <c r="H79" i="4" l="1"/>
  <c r="F79" i="4"/>
  <c r="J79" i="4"/>
  <c r="C80" i="4"/>
  <c r="J80" i="4" l="1"/>
  <c r="H80" i="4"/>
  <c r="F80" i="4"/>
  <c r="C81" i="4"/>
  <c r="H81" i="4" l="1"/>
  <c r="F81" i="4"/>
  <c r="J81" i="4"/>
  <c r="C82" i="4"/>
  <c r="F82" i="4" l="1"/>
  <c r="J82" i="4"/>
  <c r="H82" i="4"/>
  <c r="C83" i="4"/>
  <c r="H83" i="4" l="1"/>
  <c r="F83" i="4"/>
  <c r="J83" i="4"/>
  <c r="C84" i="4"/>
  <c r="J84" i="4" l="1"/>
  <c r="H84" i="4"/>
  <c r="F84" i="4"/>
  <c r="C85" i="4"/>
  <c r="H85" i="4" l="1"/>
  <c r="J85" i="4"/>
  <c r="F85" i="4"/>
  <c r="C86" i="4"/>
  <c r="H86" i="4" l="1"/>
  <c r="J86" i="4"/>
  <c r="F86" i="4"/>
  <c r="C87" i="4"/>
  <c r="H87" i="4" l="1"/>
  <c r="F87" i="4"/>
  <c r="J87" i="4"/>
  <c r="C88" i="4"/>
  <c r="J88" i="4" l="1"/>
  <c r="H88" i="4"/>
  <c r="F88" i="4"/>
  <c r="C89" i="4"/>
  <c r="H89" i="4" l="1"/>
  <c r="F89" i="4"/>
  <c r="J89" i="4"/>
  <c r="C90" i="4"/>
  <c r="F90" i="4" l="1"/>
  <c r="J90" i="4"/>
  <c r="H90" i="4"/>
  <c r="C91" i="4"/>
  <c r="H91" i="4" l="1"/>
  <c r="F91" i="4"/>
  <c r="J91" i="4"/>
  <c r="C92" i="4"/>
  <c r="J92" i="4" l="1"/>
  <c r="H92" i="4"/>
  <c r="F92" i="4"/>
  <c r="C93" i="4"/>
  <c r="H93" i="4" l="1"/>
  <c r="J93" i="4"/>
  <c r="F93" i="4"/>
  <c r="C94" i="4"/>
  <c r="H94" i="4" l="1"/>
  <c r="J94" i="4"/>
  <c r="F94" i="4"/>
  <c r="C95" i="4"/>
  <c r="H95" i="4" l="1"/>
  <c r="F95" i="4"/>
  <c r="J95" i="4"/>
  <c r="C96" i="4"/>
  <c r="J96" i="4" l="1"/>
  <c r="H96" i="4"/>
  <c r="F96" i="4"/>
  <c r="C97" i="4"/>
  <c r="H97" i="4" l="1"/>
  <c r="F97" i="4"/>
  <c r="J97" i="4"/>
  <c r="C98" i="4"/>
  <c r="F98" i="4" l="1"/>
  <c r="J98" i="4"/>
  <c r="H98" i="4"/>
  <c r="C99" i="4"/>
  <c r="H99" i="4" l="1"/>
  <c r="F99" i="4"/>
  <c r="J99" i="4"/>
  <c r="C100" i="4"/>
  <c r="J100" i="4" l="1"/>
  <c r="H100" i="4"/>
  <c r="F100" i="4"/>
  <c r="C101" i="4"/>
  <c r="H101" i="4" l="1"/>
  <c r="J101" i="4"/>
  <c r="F101" i="4"/>
  <c r="C102" i="4"/>
  <c r="H102" i="4" l="1"/>
  <c r="J102" i="4"/>
  <c r="F102" i="4"/>
  <c r="C103" i="4"/>
  <c r="H103" i="4" l="1"/>
  <c r="F103" i="4"/>
  <c r="J103" i="4"/>
  <c r="C104" i="4"/>
  <c r="J104" i="4" l="1"/>
  <c r="H104" i="4"/>
  <c r="F104" i="4"/>
  <c r="C105" i="4"/>
  <c r="H105" i="4" l="1"/>
  <c r="F105" i="4"/>
  <c r="J105" i="4"/>
  <c r="C106" i="4"/>
  <c r="J106" i="4" l="1"/>
  <c r="H106" i="4"/>
  <c r="F106" i="4"/>
  <c r="C107" i="4"/>
  <c r="H107" i="4" l="1"/>
  <c r="F107" i="4"/>
  <c r="J107" i="4"/>
  <c r="C108" i="4"/>
  <c r="J108" i="4" l="1"/>
  <c r="H108" i="4"/>
  <c r="F108" i="4"/>
  <c r="C109" i="4"/>
  <c r="H109" i="4" l="1"/>
  <c r="F109" i="4"/>
  <c r="J109" i="4"/>
  <c r="C110" i="4"/>
  <c r="F110" i="4" l="1"/>
  <c r="J110" i="4"/>
  <c r="H110" i="4"/>
  <c r="C111" i="4"/>
  <c r="H111" i="4" l="1"/>
  <c r="F111" i="4"/>
  <c r="J111" i="4"/>
  <c r="C112" i="4"/>
  <c r="J112" i="4" l="1"/>
  <c r="H112" i="4"/>
  <c r="F112" i="4"/>
  <c r="C113" i="4"/>
  <c r="H113" i="4" l="1"/>
  <c r="F113" i="4"/>
  <c r="J113" i="4"/>
  <c r="C114" i="4"/>
  <c r="H114" i="4" l="1"/>
  <c r="J114" i="4"/>
  <c r="F114" i="4"/>
  <c r="C115" i="4"/>
  <c r="H115" i="4" l="1"/>
  <c r="F115" i="4"/>
  <c r="J115" i="4"/>
  <c r="C116" i="4"/>
  <c r="J116" i="4" l="1"/>
  <c r="H116" i="4"/>
  <c r="F116" i="4"/>
  <c r="C117" i="4"/>
  <c r="H117" i="4" l="1"/>
  <c r="F117" i="4"/>
  <c r="J117" i="4"/>
  <c r="C118" i="4"/>
  <c r="F118" i="4" l="1"/>
  <c r="J118" i="4"/>
  <c r="H118" i="4"/>
  <c r="C119" i="4"/>
  <c r="H119" i="4" l="1"/>
  <c r="F119" i="4"/>
  <c r="J119" i="4"/>
  <c r="C120" i="4"/>
  <c r="D114" i="4" s="1"/>
  <c r="J120" i="4" l="1"/>
  <c r="I70" i="4" s="1"/>
  <c r="H120" i="4"/>
  <c r="G70" i="4" s="1"/>
  <c r="F120" i="4"/>
  <c r="E113" i="4" s="1"/>
  <c r="D12" i="4"/>
  <c r="D10" i="4"/>
  <c r="D13" i="4"/>
  <c r="D11" i="4"/>
  <c r="D14" i="4"/>
  <c r="D16" i="4"/>
  <c r="D15" i="4"/>
  <c r="D17" i="4"/>
  <c r="D18" i="4"/>
  <c r="D19" i="4"/>
  <c r="D20" i="4"/>
  <c r="D22" i="4"/>
  <c r="D21" i="4"/>
  <c r="D23" i="4"/>
  <c r="D24" i="4"/>
  <c r="D26" i="4"/>
  <c r="D25" i="4"/>
  <c r="D27" i="4"/>
  <c r="D28" i="4"/>
  <c r="D29" i="4"/>
  <c r="D33" i="4"/>
  <c r="D31" i="4"/>
  <c r="D30" i="4"/>
  <c r="D32" i="4"/>
  <c r="D34" i="4"/>
  <c r="D35" i="4"/>
  <c r="D36" i="4"/>
  <c r="D37" i="4"/>
  <c r="D38" i="4"/>
  <c r="D39" i="4"/>
  <c r="D40" i="4"/>
  <c r="D41" i="4"/>
  <c r="D42" i="4"/>
  <c r="D44" i="4"/>
  <c r="D43" i="4"/>
  <c r="D45" i="4"/>
  <c r="D46" i="4"/>
  <c r="D47" i="4"/>
  <c r="D48" i="4"/>
  <c r="D49" i="4"/>
  <c r="D50" i="4"/>
  <c r="D51" i="4"/>
  <c r="D52" i="4"/>
  <c r="D53" i="4"/>
  <c r="D55" i="4"/>
  <c r="D54" i="4"/>
  <c r="D57" i="4"/>
  <c r="D56" i="4"/>
  <c r="D58" i="4"/>
  <c r="D59" i="4"/>
  <c r="D60" i="4"/>
  <c r="D62" i="4"/>
  <c r="D61" i="4"/>
  <c r="D63" i="4"/>
  <c r="D64" i="4"/>
  <c r="D65" i="4"/>
  <c r="D66" i="4"/>
  <c r="D67" i="4"/>
  <c r="D68" i="4"/>
  <c r="D69" i="4"/>
  <c r="D70" i="4"/>
  <c r="D72" i="4"/>
  <c r="D71" i="4"/>
  <c r="D73" i="4"/>
  <c r="D74" i="4"/>
  <c r="D76" i="4"/>
  <c r="D75" i="4"/>
  <c r="D77" i="4"/>
  <c r="D79" i="4"/>
  <c r="D78" i="4"/>
  <c r="D81" i="4"/>
  <c r="D83" i="4"/>
  <c r="D80" i="4"/>
  <c r="D82" i="4"/>
  <c r="D86" i="4"/>
  <c r="D88" i="4"/>
  <c r="D84" i="4"/>
  <c r="D87" i="4"/>
  <c r="D85" i="4"/>
  <c r="D91" i="4"/>
  <c r="D89" i="4"/>
  <c r="D90" i="4"/>
  <c r="D92" i="4"/>
  <c r="D93" i="4"/>
  <c r="D97" i="4"/>
  <c r="D94" i="4"/>
  <c r="D95" i="4"/>
  <c r="D96" i="4"/>
  <c r="D99" i="4"/>
  <c r="D98" i="4"/>
  <c r="D100" i="4"/>
  <c r="D101" i="4"/>
  <c r="D103" i="4"/>
  <c r="D104" i="4"/>
  <c r="D106" i="4"/>
  <c r="D105" i="4"/>
  <c r="D102" i="4"/>
  <c r="D107" i="4"/>
  <c r="D110" i="4"/>
  <c r="D108" i="4"/>
  <c r="D109" i="4"/>
  <c r="D111" i="4"/>
  <c r="D113" i="4"/>
  <c r="D117" i="4"/>
  <c r="D118" i="4"/>
  <c r="D116" i="4"/>
  <c r="D112" i="4"/>
  <c r="D115" i="4"/>
  <c r="D119" i="4"/>
  <c r="D120" i="4"/>
  <c r="L70" i="4" l="1"/>
  <c r="I71" i="4"/>
  <c r="E120" i="4"/>
  <c r="E70" i="4"/>
  <c r="E71" i="4"/>
  <c r="E72" i="4"/>
  <c r="E73" i="4"/>
  <c r="E76" i="4"/>
  <c r="E75" i="4"/>
  <c r="E74" i="4"/>
  <c r="E77" i="4"/>
  <c r="E79" i="4"/>
  <c r="E78" i="4"/>
  <c r="E81" i="4"/>
  <c r="E80" i="4"/>
  <c r="E82" i="4"/>
  <c r="E83" i="4"/>
  <c r="E85" i="4"/>
  <c r="E86" i="4"/>
  <c r="E87" i="4"/>
  <c r="E84" i="4"/>
  <c r="E89" i="4"/>
  <c r="E88" i="4"/>
  <c r="E90" i="4"/>
  <c r="E92" i="4"/>
  <c r="E91" i="4"/>
  <c r="E94" i="4"/>
  <c r="E93" i="4"/>
  <c r="E95" i="4"/>
  <c r="E98" i="4"/>
  <c r="E96" i="4"/>
  <c r="E99" i="4"/>
  <c r="E97" i="4"/>
  <c r="E100" i="4"/>
  <c r="E102" i="4"/>
  <c r="E103" i="4"/>
  <c r="E101" i="4"/>
  <c r="E105" i="4"/>
  <c r="E104" i="4"/>
  <c r="E106" i="4"/>
  <c r="E107" i="4"/>
  <c r="E108" i="4"/>
  <c r="E111" i="4"/>
  <c r="E109" i="4"/>
  <c r="E110" i="4"/>
  <c r="E112" i="4"/>
  <c r="E114" i="4"/>
  <c r="E116" i="4"/>
  <c r="E117" i="4"/>
  <c r="E118" i="4"/>
  <c r="E115" i="4"/>
  <c r="K70" i="4"/>
  <c r="G71" i="4"/>
  <c r="E119" i="4"/>
  <c r="L71" i="4" l="1"/>
  <c r="I72" i="4"/>
  <c r="K71" i="4"/>
  <c r="G72" i="4"/>
  <c r="K72" i="4" l="1"/>
  <c r="G73" i="4"/>
  <c r="L72" i="4"/>
  <c r="I73" i="4"/>
  <c r="I74" i="4" l="1"/>
  <c r="L73" i="4"/>
  <c r="G74" i="4"/>
  <c r="K73" i="4"/>
  <c r="G75" i="4" l="1"/>
  <c r="K74" i="4"/>
  <c r="I75" i="4"/>
  <c r="L74" i="4"/>
  <c r="I76" i="4" l="1"/>
  <c r="L75" i="4"/>
  <c r="G76" i="4"/>
  <c r="K75" i="4"/>
  <c r="G77" i="4" l="1"/>
  <c r="K76" i="4"/>
  <c r="I77" i="4"/>
  <c r="L76" i="4"/>
  <c r="I78" i="4" l="1"/>
  <c r="L77" i="4"/>
  <c r="G78" i="4"/>
  <c r="K77" i="4"/>
  <c r="G79" i="4" l="1"/>
  <c r="K78" i="4"/>
  <c r="I79" i="4"/>
  <c r="L78" i="4"/>
  <c r="I80" i="4" l="1"/>
  <c r="L79" i="4"/>
  <c r="G80" i="4"/>
  <c r="K79" i="4"/>
  <c r="G81" i="4" l="1"/>
  <c r="K80" i="4"/>
  <c r="I81" i="4"/>
  <c r="L80" i="4"/>
  <c r="I82" i="4" l="1"/>
  <c r="L81" i="4"/>
  <c r="G82" i="4"/>
  <c r="K81" i="4"/>
  <c r="G83" i="4" l="1"/>
  <c r="K82" i="4"/>
  <c r="I83" i="4"/>
  <c r="L82" i="4"/>
  <c r="I84" i="4" l="1"/>
  <c r="L83" i="4"/>
  <c r="G84" i="4"/>
  <c r="K83" i="4"/>
  <c r="G85" i="4" l="1"/>
  <c r="K84" i="4"/>
  <c r="I85" i="4"/>
  <c r="L84" i="4"/>
  <c r="I86" i="4" l="1"/>
  <c r="L85" i="4"/>
  <c r="L66" i="4" s="1"/>
  <c r="G86" i="4"/>
  <c r="K85" i="4"/>
  <c r="K66" i="4" s="1"/>
  <c r="P66" i="4" l="1"/>
  <c r="G87" i="4"/>
  <c r="K86" i="4"/>
  <c r="I87" i="4"/>
  <c r="L86" i="4"/>
  <c r="I88" i="4" l="1"/>
  <c r="L87" i="4"/>
  <c r="G88" i="4"/>
  <c r="K87" i="4"/>
  <c r="G89" i="4" l="1"/>
  <c r="K88" i="4"/>
  <c r="I89" i="4"/>
  <c r="L88" i="4"/>
  <c r="I90" i="4" l="1"/>
  <c r="L89" i="4"/>
  <c r="G90" i="4"/>
  <c r="K89" i="4"/>
  <c r="G91" i="4" l="1"/>
  <c r="K90" i="4"/>
  <c r="I91" i="4"/>
  <c r="L90" i="4"/>
  <c r="I92" i="4" l="1"/>
  <c r="L91" i="4"/>
  <c r="G92" i="4"/>
  <c r="K91" i="4"/>
  <c r="G93" i="4" l="1"/>
  <c r="K92" i="4"/>
  <c r="I93" i="4"/>
  <c r="L92" i="4"/>
  <c r="G94" i="4" l="1"/>
  <c r="K93" i="4"/>
  <c r="I94" i="4"/>
  <c r="L93" i="4"/>
  <c r="I95" i="4" l="1"/>
  <c r="L94" i="4"/>
  <c r="G95" i="4"/>
  <c r="K94" i="4"/>
  <c r="G96" i="4" l="1"/>
  <c r="K95" i="4"/>
  <c r="I96" i="4"/>
  <c r="L95" i="4"/>
  <c r="I97" i="4" l="1"/>
  <c r="L96" i="4"/>
  <c r="G97" i="4"/>
  <c r="K96" i="4"/>
  <c r="G98" i="4" l="1"/>
  <c r="K97" i="4"/>
  <c r="I98" i="4"/>
  <c r="L97" i="4"/>
  <c r="I99" i="4" l="1"/>
  <c r="L98" i="4"/>
  <c r="G99" i="4"/>
  <c r="K98" i="4"/>
  <c r="G100" i="4" l="1"/>
  <c r="K99" i="4"/>
  <c r="I100" i="4"/>
  <c r="L99" i="4"/>
  <c r="I101" i="4" l="1"/>
  <c r="L100" i="4"/>
  <c r="G101" i="4"/>
  <c r="K100" i="4"/>
  <c r="G102" i="4" l="1"/>
  <c r="K101" i="4"/>
  <c r="I102" i="4"/>
  <c r="L101" i="4"/>
  <c r="I103" i="4" l="1"/>
  <c r="L102" i="4"/>
  <c r="G103" i="4"/>
  <c r="K102" i="4"/>
  <c r="G104" i="4" l="1"/>
  <c r="K103" i="4"/>
  <c r="I104" i="4"/>
  <c r="L103" i="4"/>
  <c r="I105" i="4" l="1"/>
  <c r="L104" i="4"/>
  <c r="G105" i="4"/>
  <c r="K104" i="4"/>
  <c r="G106" i="4" l="1"/>
  <c r="K105" i="4"/>
  <c r="I106" i="4"/>
  <c r="L105" i="4"/>
  <c r="I107" i="4" l="1"/>
  <c r="L106" i="4"/>
  <c r="G107" i="4"/>
  <c r="K106" i="4"/>
  <c r="G108" i="4" l="1"/>
  <c r="K107" i="4"/>
  <c r="I108" i="4"/>
  <c r="L107" i="4"/>
  <c r="I109" i="4" l="1"/>
  <c r="L108" i="4"/>
  <c r="G109" i="4"/>
  <c r="K108" i="4"/>
  <c r="G110" i="4" l="1"/>
  <c r="K109" i="4"/>
  <c r="I110" i="4"/>
  <c r="L109" i="4"/>
  <c r="I111" i="4" l="1"/>
  <c r="L110" i="4"/>
  <c r="G111" i="4"/>
  <c r="K110" i="4"/>
  <c r="G112" i="4" l="1"/>
  <c r="K111" i="4"/>
  <c r="I112" i="4"/>
  <c r="L111" i="4"/>
  <c r="I113" i="4" l="1"/>
  <c r="L112" i="4"/>
  <c r="G113" i="4"/>
  <c r="K112" i="4"/>
  <c r="G114" i="4" l="1"/>
  <c r="K113" i="4"/>
  <c r="I114" i="4"/>
  <c r="L113" i="4"/>
  <c r="I115" i="4" l="1"/>
  <c r="L114" i="4"/>
  <c r="G115" i="4"/>
  <c r="K114" i="4"/>
  <c r="G116" i="4" l="1"/>
  <c r="K115" i="4"/>
  <c r="I116" i="4"/>
  <c r="L115" i="4"/>
  <c r="I117" i="4" l="1"/>
  <c r="L116" i="4"/>
  <c r="G117" i="4"/>
  <c r="K116" i="4"/>
  <c r="G118" i="4" l="1"/>
  <c r="K117" i="4"/>
  <c r="I118" i="4"/>
  <c r="L117" i="4"/>
  <c r="I119" i="4" l="1"/>
  <c r="L118" i="4"/>
  <c r="G119" i="4"/>
  <c r="K118" i="4"/>
  <c r="I120" i="4" l="1"/>
  <c r="L120" i="4" s="1"/>
  <c r="L119" i="4"/>
  <c r="G120" i="4"/>
  <c r="K120" i="4" s="1"/>
  <c r="K119" i="4"/>
</calcChain>
</file>

<file path=xl/sharedStrings.xml><?xml version="1.0" encoding="utf-8"?>
<sst xmlns="http://schemas.openxmlformats.org/spreadsheetml/2006/main" count="23" uniqueCount="20">
  <si>
    <t>age</t>
  </si>
  <si>
    <t>mortality</t>
  </si>
  <si>
    <t>suvival</t>
  </si>
  <si>
    <t>RLE</t>
  </si>
  <si>
    <t>r</t>
  </si>
  <si>
    <t>Latvia</t>
  </si>
  <si>
    <t>Japan</t>
  </si>
  <si>
    <t>OECD</t>
  </si>
  <si>
    <t>indexation</t>
  </si>
  <si>
    <t>price</t>
  </si>
  <si>
    <t>u</t>
  </si>
  <si>
    <t>wage</t>
  </si>
  <si>
    <t>Figure 2.A1.2. Bonus (penalty) for delaying (anticipating) retirement by one year at a given age (x-axis) depending on the indexation of pension benefits</t>
  </si>
  <si>
    <t>Note: OECD average mortality rates for the 1996 birth cohort.</t>
  </si>
  <si>
    <t>Price</t>
  </si>
  <si>
    <t>Wage</t>
  </si>
  <si>
    <t>Pensions at a Glance 2017 - © OECD 2017</t>
  </si>
  <si>
    <t>Chapter 2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</si>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</sst>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9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0" xfId="0" quotePrefix="1" applyFill="1"/>
    <xf numFmtId="165" fontId="0" fillId="0" borderId="0" xfId="0" applyNumberFormat="1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3" fillId="0" borderId="0" xfId="0" applyFont="1"/>
    <xf numFmtId="0" fontId="1" fillId="2" borderId="0" xfId="0" applyFont="1" applyFill="1" applyAlignment="1">
      <alignment horizontal="left" vertical="center" readingOrder="1"/>
    </xf>
    <xf numFmtId="0" fontId="0" fillId="2" borderId="0" xfId="0" applyFill="1"/>
    <xf numFmtId="0" fontId="3" fillId="2" borderId="0" xfId="0" applyFont="1" applyFill="1"/>
    <xf numFmtId="0" fontId="3" fillId="0" borderId="0" xfId="0" applyFont="1" applyFill="1"/>
    <xf numFmtId="0" fontId="0" fillId="0" borderId="0" xfId="0" applyFill="1"/>
    <xf numFmtId="0" fontId="1" fillId="0" borderId="0" xfId="0" applyFont="1" applyAlignment="1">
      <alignment horizontal="left" vertical="center" wrapText="1" readingOrder="1"/>
    </xf>
    <xf numFmtId="0" fontId="0" fillId="0" borderId="0" xfId="0" applyAlignment="1">
      <alignment wrapText="1"/>
    </xf>
    <xf numFmtId="0" fontId="4" fillId="3" borderId="0" xfId="0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lineChart>
        <c:grouping val="standard"/>
        <c:varyColors val="0"/>
        <c:ser>
          <c:idx val="0"/>
          <c:order val="0"/>
          <c:tx>
            <c:strRef>
              <c:f>'Fig 2.A1.2'!$K$69</c:f>
              <c:strCache>
                <c:ptCount val="1"/>
                <c:pt idx="0">
                  <c:v>Price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2.A1.2'!$A$70:$A$90</c:f>
              <c:numCache>
                <c:formatCode>General</c:formatCode>
                <c:ptCount val="21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</c:numCache>
            </c:numRef>
          </c:cat>
          <c:val>
            <c:numRef>
              <c:f>'Fig 2.A1.2'!$K$70:$K$90</c:f>
              <c:numCache>
                <c:formatCode>0.0%</c:formatCode>
                <c:ptCount val="21"/>
                <c:pt idx="0">
                  <c:v>4.7828189699149967E-2</c:v>
                </c:pt>
                <c:pt idx="1">
                  <c:v>4.8989668818373265E-2</c:v>
                </c:pt>
                <c:pt idx="2">
                  <c:v>5.0237993346112939E-2</c:v>
                </c:pt>
                <c:pt idx="3">
                  <c:v>5.1582994413069252E-2</c:v>
                </c:pt>
                <c:pt idx="4">
                  <c:v>5.3036022313277052E-2</c:v>
                </c:pt>
                <c:pt idx="5">
                  <c:v>5.4483061044682382E-2</c:v>
                </c:pt>
                <c:pt idx="6">
                  <c:v>5.6079352991838222E-2</c:v>
                </c:pt>
                <c:pt idx="7">
                  <c:v>5.7814694578555405E-2</c:v>
                </c:pt>
                <c:pt idx="8">
                  <c:v>5.9707704636815247E-2</c:v>
                </c:pt>
                <c:pt idx="9">
                  <c:v>6.1780445635818367E-2</c:v>
                </c:pt>
                <c:pt idx="10">
                  <c:v>6.3810238460957666E-2</c:v>
                </c:pt>
                <c:pt idx="11">
                  <c:v>6.6086592106496464E-2</c:v>
                </c:pt>
                <c:pt idx="12">
                  <c:v>6.8598231677027555E-2</c:v>
                </c:pt>
                <c:pt idx="13">
                  <c:v>7.1383241672377098E-2</c:v>
                </c:pt>
                <c:pt idx="14">
                  <c:v>7.4488349302832671E-2</c:v>
                </c:pt>
                <c:pt idx="15">
                  <c:v>7.7411757277985729E-2</c:v>
                </c:pt>
                <c:pt idx="16">
                  <c:v>8.0761854914530057E-2</c:v>
                </c:pt>
                <c:pt idx="17">
                  <c:v>8.4525886129690281E-2</c:v>
                </c:pt>
                <c:pt idx="18">
                  <c:v>8.8785940451444181E-2</c:v>
                </c:pt>
                <c:pt idx="19">
                  <c:v>9.3647404176811194E-2</c:v>
                </c:pt>
                <c:pt idx="20">
                  <c:v>9.7914735418716065E-2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2.A1.2'!$L$69</c:f>
              <c:strCache>
                <c:ptCount val="1"/>
                <c:pt idx="0">
                  <c:v>Wage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2.A1.2'!$A$70:$A$90</c:f>
              <c:numCache>
                <c:formatCode>General</c:formatCode>
                <c:ptCount val="21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</c:numCache>
            </c:numRef>
          </c:cat>
          <c:val>
            <c:numRef>
              <c:f>'Fig 2.A1.2'!$L$70:$L$90</c:f>
              <c:numCache>
                <c:formatCode>0.0%</c:formatCode>
                <c:ptCount val="21"/>
                <c:pt idx="0">
                  <c:v>3.9678191916295964E-2</c:v>
                </c:pt>
                <c:pt idx="1">
                  <c:v>4.0829674794434889E-2</c:v>
                </c:pt>
                <c:pt idx="2">
                  <c:v>4.2063478385328798E-2</c:v>
                </c:pt>
                <c:pt idx="3">
                  <c:v>4.3388743477471341E-2</c:v>
                </c:pt>
                <c:pt idx="4">
                  <c:v>4.4815999535303394E-2</c:v>
                </c:pt>
                <c:pt idx="5">
                  <c:v>4.6250311992725703E-2</c:v>
                </c:pt>
                <c:pt idx="6">
                  <c:v>4.7823663669891048E-2</c:v>
                </c:pt>
                <c:pt idx="7">
                  <c:v>4.9528809046792056E-2</c:v>
                </c:pt>
                <c:pt idx="8">
                  <c:v>5.1383057075599599E-2</c:v>
                </c:pt>
                <c:pt idx="9">
                  <c:v>5.3406860866976935E-2</c:v>
                </c:pt>
                <c:pt idx="10">
                  <c:v>5.541004087747501E-2</c:v>
                </c:pt>
                <c:pt idx="11">
                  <c:v>5.7643917328655155E-2</c:v>
                </c:pt>
                <c:pt idx="12">
                  <c:v>6.0100879245319157E-2</c:v>
                </c:pt>
                <c:pt idx="13">
                  <c:v>6.2816332062154132E-2</c:v>
                </c:pt>
                <c:pt idx="14">
                  <c:v>6.5833564673322936E-2</c:v>
                </c:pt>
                <c:pt idx="15">
                  <c:v>6.8713245322490984E-2</c:v>
                </c:pt>
                <c:pt idx="16">
                  <c:v>7.1994158937452812E-2</c:v>
                </c:pt>
                <c:pt idx="17">
                  <c:v>7.5668339784719027E-2</c:v>
                </c:pt>
                <c:pt idx="18">
                  <c:v>7.9812229306893842E-2</c:v>
                </c:pt>
                <c:pt idx="19">
                  <c:v>8.4523539283121063E-2</c:v>
                </c:pt>
                <c:pt idx="20">
                  <c:v>8.8731359493030848E-2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33408"/>
        <c:axId val="53636480"/>
      </c:lineChart>
      <c:catAx>
        <c:axId val="536334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36480"/>
        <c:crosses val="autoZero"/>
        <c:auto val="1"/>
        <c:lblAlgn val="ctr"/>
        <c:lblOffset val="0"/>
        <c:tickLblSkip val="1"/>
        <c:noMultiLvlLbl val="0"/>
      </c:catAx>
      <c:valAx>
        <c:axId val="536364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.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334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6.4474749423899178E-2"/>
          <c:y val="1.9920803043647736E-2"/>
          <c:w val="0.9333391056739411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98858</xdr:colOff>
      <xdr:row>8</xdr:row>
      <xdr:rowOff>155287</xdr:rowOff>
    </xdr:from>
    <xdr:to>
      <xdr:col>27</xdr:col>
      <xdr:colOff>164596</xdr:colOff>
      <xdr:row>24</xdr:row>
      <xdr:rowOff>114585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tabSelected="1" topLeftCell="E1" zoomScale="110" zoomScaleNormal="110" workbookViewId="0">
      <selection activeCell="S5" sqref="S5:AB20"/>
    </sheetView>
  </sheetViews>
  <sheetFormatPr defaultRowHeight="12.75" x14ac:dyDescent="0.2"/>
  <cols>
    <col min="4" max="4" width="9.140625" customWidth="1"/>
    <col min="28" max="28" width="3.5703125" customWidth="1"/>
  </cols>
  <sheetData>
    <row r="1" spans="1:28" s="17" customFormat="1" x14ac:dyDescent="0.2">
      <c r="A1" s="18" t="s">
        <v>16</v>
      </c>
    </row>
    <row r="2" spans="1:28" s="17" customFormat="1" x14ac:dyDescent="0.2">
      <c r="A2" s="17" t="s">
        <v>17</v>
      </c>
      <c r="B2" s="17" t="s">
        <v>12</v>
      </c>
    </row>
    <row r="3" spans="1:28" s="17" customFormat="1" x14ac:dyDescent="0.2">
      <c r="A3" s="17" t="s">
        <v>18</v>
      </c>
    </row>
    <row r="4" spans="1:28" s="17" customFormat="1" x14ac:dyDescent="0.2">
      <c r="A4" s="18" t="s">
        <v>19</v>
      </c>
    </row>
    <row r="5" spans="1:28" s="17" customFormat="1" x14ac:dyDescent="0.2"/>
    <row r="6" spans="1:28" x14ac:dyDescent="0.2">
      <c r="D6" t="s">
        <v>4</v>
      </c>
      <c r="E6" s="2">
        <v>0.02</v>
      </c>
      <c r="G6" s="2">
        <v>0.02</v>
      </c>
      <c r="S6" s="7"/>
    </row>
    <row r="7" spans="1:28" ht="41.25" customHeight="1" x14ac:dyDescent="0.2">
      <c r="D7" t="s">
        <v>10</v>
      </c>
      <c r="E7">
        <v>0</v>
      </c>
      <c r="G7" s="4">
        <v>1.2500000000000001E-2</v>
      </c>
      <c r="S7" s="15" t="s">
        <v>12</v>
      </c>
      <c r="T7" s="16"/>
      <c r="U7" s="16"/>
      <c r="V7" s="16"/>
      <c r="W7" s="16"/>
      <c r="X7" s="16"/>
      <c r="Y7" s="16"/>
      <c r="Z7" s="16"/>
      <c r="AA7" s="16"/>
    </row>
    <row r="8" spans="1:28" x14ac:dyDescent="0.2">
      <c r="S8" s="10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2">
      <c r="A9" t="s">
        <v>0</v>
      </c>
      <c r="B9" t="s">
        <v>1</v>
      </c>
      <c r="C9" t="s">
        <v>2</v>
      </c>
      <c r="D9" t="s">
        <v>3</v>
      </c>
      <c r="S9" s="12"/>
      <c r="T9" s="12"/>
      <c r="U9" s="12"/>
      <c r="V9" s="12"/>
      <c r="W9" s="12"/>
      <c r="X9" s="12"/>
      <c r="Y9" s="12"/>
      <c r="Z9" s="12"/>
      <c r="AA9" s="11"/>
      <c r="AB9" s="11"/>
    </row>
    <row r="10" spans="1:28" x14ac:dyDescent="0.2">
      <c r="A10">
        <v>0</v>
      </c>
      <c r="B10">
        <v>3.5804285714285716E-3</v>
      </c>
      <c r="C10">
        <f>1-B10</f>
        <v>0.9964195714285714</v>
      </c>
      <c r="D10" s="1">
        <f>SUM(C10:C120)</f>
        <v>86.686008501548386</v>
      </c>
      <c r="S10" s="13"/>
      <c r="T10" s="13"/>
      <c r="U10" s="13"/>
      <c r="V10" s="13"/>
      <c r="W10" s="13"/>
      <c r="X10" s="13"/>
      <c r="Y10" s="13"/>
      <c r="Z10" s="13"/>
      <c r="AA10" s="14"/>
      <c r="AB10" s="14"/>
    </row>
    <row r="11" spans="1:28" x14ac:dyDescent="0.2">
      <c r="A11">
        <v>1</v>
      </c>
      <c r="B11">
        <v>2.3628571428571427E-4</v>
      </c>
      <c r="C11">
        <f>(1-B11)*C10</f>
        <v>0.99618413171840814</v>
      </c>
      <c r="D11" s="1">
        <f>SUM(C11:C121)/C10</f>
        <v>85.997496824822733</v>
      </c>
      <c r="S11" s="13"/>
      <c r="T11" s="13"/>
      <c r="U11" s="13"/>
      <c r="V11" s="13"/>
      <c r="W11" s="13"/>
      <c r="X11" s="13"/>
      <c r="Y11" s="13"/>
      <c r="Z11" s="13"/>
      <c r="AA11" s="14"/>
      <c r="AB11" s="14"/>
    </row>
    <row r="12" spans="1:28" x14ac:dyDescent="0.2">
      <c r="A12">
        <v>2</v>
      </c>
      <c r="B12">
        <v>2.364E-4</v>
      </c>
      <c r="C12">
        <f t="shared" ref="C12:C75" si="0">(1-B12)*C11</f>
        <v>0.99594863378966991</v>
      </c>
      <c r="D12" s="1">
        <f t="shared" ref="D12:D75" si="1">SUM(C12:C122)/C11</f>
        <v>85.017821607242496</v>
      </c>
      <c r="S12" s="13"/>
      <c r="T12" s="13"/>
      <c r="U12" s="13"/>
      <c r="V12" s="13"/>
      <c r="W12" s="13"/>
      <c r="X12" s="13"/>
      <c r="Y12" s="13"/>
      <c r="Z12" s="13"/>
      <c r="AA12" s="14"/>
      <c r="AB12" s="14"/>
    </row>
    <row r="13" spans="1:28" x14ac:dyDescent="0.2">
      <c r="A13">
        <v>3</v>
      </c>
      <c r="B13">
        <v>2.3651428571428573E-4</v>
      </c>
      <c r="C13">
        <f t="shared" si="0"/>
        <v>0.99571307770994111</v>
      </c>
      <c r="D13" s="1">
        <f t="shared" si="1"/>
        <v>84.037924572611459</v>
      </c>
      <c r="S13" s="13"/>
      <c r="T13" s="13"/>
      <c r="U13" s="13"/>
      <c r="V13" s="13"/>
      <c r="W13" s="13"/>
      <c r="X13" s="13"/>
      <c r="Y13" s="13"/>
      <c r="Z13" s="13"/>
      <c r="AA13" s="14"/>
      <c r="AB13" s="14"/>
    </row>
    <row r="14" spans="1:28" x14ac:dyDescent="0.2">
      <c r="A14">
        <v>4</v>
      </c>
      <c r="B14">
        <v>2.3668571428571428E-4</v>
      </c>
      <c r="C14">
        <f t="shared" si="0"/>
        <v>0.9954774066489197</v>
      </c>
      <c r="D14" s="1">
        <f t="shared" si="1"/>
        <v>83.057805444424858</v>
      </c>
      <c r="S14" s="13"/>
      <c r="T14" s="13"/>
      <c r="U14" s="13"/>
      <c r="V14" s="13"/>
      <c r="W14" s="13"/>
      <c r="X14" s="13"/>
      <c r="Y14" s="13"/>
      <c r="Z14" s="13"/>
      <c r="AA14" s="14"/>
      <c r="AB14" s="14"/>
    </row>
    <row r="15" spans="1:28" x14ac:dyDescent="0.2">
      <c r="A15">
        <v>5</v>
      </c>
      <c r="B15">
        <v>1.1388571428571429E-4</v>
      </c>
      <c r="C15">
        <f t="shared" si="0"/>
        <v>0.99536403599340817</v>
      </c>
      <c r="D15" s="1">
        <f t="shared" si="1"/>
        <v>82.077468694443851</v>
      </c>
      <c r="S15" s="13"/>
      <c r="T15" s="13"/>
      <c r="U15" s="13"/>
      <c r="V15" s="13"/>
      <c r="W15" s="13"/>
      <c r="X15" s="13"/>
      <c r="Y15" s="13"/>
      <c r="Z15" s="13"/>
      <c r="AA15" s="14"/>
      <c r="AB15" s="14"/>
    </row>
    <row r="16" spans="1:28" x14ac:dyDescent="0.2">
      <c r="A16">
        <v>6</v>
      </c>
      <c r="B16">
        <v>1.1391428571428569E-4</v>
      </c>
      <c r="C16">
        <f t="shared" si="0"/>
        <v>0.99525064981022227</v>
      </c>
      <c r="D16" s="1">
        <f t="shared" si="1"/>
        <v>81.08681721025529</v>
      </c>
      <c r="S16" s="13"/>
      <c r="T16" s="13"/>
      <c r="U16" s="13"/>
      <c r="V16" s="13"/>
      <c r="W16" s="13"/>
      <c r="X16" s="13"/>
      <c r="Y16" s="13"/>
      <c r="Z16" s="13"/>
      <c r="AA16" s="14"/>
      <c r="AB16" s="14"/>
    </row>
    <row r="17" spans="1:28" x14ac:dyDescent="0.2">
      <c r="A17">
        <v>7</v>
      </c>
      <c r="B17">
        <v>1.1394285714285713E-4</v>
      </c>
      <c r="C17">
        <f t="shared" si="0"/>
        <v>0.99513724810760962</v>
      </c>
      <c r="D17" s="1">
        <f t="shared" si="1"/>
        <v>80.096055209458726</v>
      </c>
      <c r="S17" s="13"/>
      <c r="T17" s="13"/>
      <c r="U17" s="13"/>
      <c r="V17" s="13"/>
      <c r="W17" s="13"/>
      <c r="X17" s="13"/>
      <c r="Y17" s="13"/>
      <c r="Z17" s="13"/>
      <c r="AA17" s="14"/>
      <c r="AB17" s="14"/>
    </row>
    <row r="18" spans="1:28" x14ac:dyDescent="0.2">
      <c r="A18">
        <v>8</v>
      </c>
      <c r="B18">
        <v>1.1397142857142856E-4</v>
      </c>
      <c r="C18">
        <f t="shared" si="0"/>
        <v>0.99502383089381818</v>
      </c>
      <c r="D18" s="1">
        <f t="shared" si="1"/>
        <v>79.105182622838711</v>
      </c>
      <c r="S18" s="13"/>
      <c r="T18" s="13"/>
      <c r="U18" s="13"/>
      <c r="V18" s="13"/>
      <c r="W18" s="13"/>
      <c r="X18" s="13"/>
      <c r="Y18" s="13"/>
      <c r="Z18" s="13"/>
      <c r="AA18" s="14"/>
      <c r="AB18" s="14"/>
    </row>
    <row r="19" spans="1:28" x14ac:dyDescent="0.2">
      <c r="A19">
        <v>9</v>
      </c>
      <c r="B19">
        <v>1.1399999999999999E-4</v>
      </c>
      <c r="C19">
        <f t="shared" si="0"/>
        <v>0.99491039817709637</v>
      </c>
      <c r="D19" s="1">
        <f t="shared" si="1"/>
        <v>78.114199381162464</v>
      </c>
      <c r="S19" s="13"/>
      <c r="T19" s="13"/>
      <c r="U19" s="13"/>
      <c r="V19" s="13"/>
      <c r="W19" s="13"/>
      <c r="X19" s="13"/>
      <c r="Y19" s="13"/>
      <c r="Z19" s="13"/>
      <c r="AA19" s="14"/>
      <c r="AB19" s="14"/>
    </row>
    <row r="20" spans="1:28" x14ac:dyDescent="0.2">
      <c r="A20">
        <v>10</v>
      </c>
      <c r="B20">
        <v>1.2142857142857144E-4</v>
      </c>
      <c r="C20">
        <f t="shared" si="0"/>
        <v>0.99478958762874625</v>
      </c>
      <c r="D20" s="1">
        <f t="shared" si="1"/>
        <v>77.123105415179779</v>
      </c>
      <c r="S20" s="13"/>
      <c r="T20" s="13"/>
      <c r="U20" s="13"/>
      <c r="V20" s="13"/>
      <c r="W20" s="13"/>
      <c r="X20" s="13"/>
      <c r="Y20" s="13"/>
      <c r="Z20" s="13"/>
      <c r="AA20" s="14"/>
      <c r="AB20" s="14"/>
    </row>
    <row r="21" spans="1:28" x14ac:dyDescent="0.2">
      <c r="A21">
        <v>11</v>
      </c>
      <c r="B21">
        <v>1.2151428571428572E-4</v>
      </c>
      <c r="C21">
        <f t="shared" si="0"/>
        <v>0.99466870648256955</v>
      </c>
      <c r="D21" s="1">
        <f t="shared" si="1"/>
        <v>76.132471501004929</v>
      </c>
      <c r="S21" s="13"/>
      <c r="T21" s="13"/>
      <c r="U21" s="13"/>
      <c r="V21" s="13"/>
      <c r="W21" s="13"/>
      <c r="X21" s="13"/>
      <c r="Y21" s="13"/>
      <c r="Z21" s="13"/>
      <c r="AA21" s="14"/>
      <c r="AB21" s="14"/>
    </row>
    <row r="22" spans="1:28" x14ac:dyDescent="0.2">
      <c r="A22">
        <v>12</v>
      </c>
      <c r="B22">
        <v>1.2151428571428572E-4</v>
      </c>
      <c r="C22">
        <f t="shared" si="0"/>
        <v>0.99454784002517893</v>
      </c>
      <c r="D22" s="1">
        <f t="shared" si="1"/>
        <v>75.141723808186526</v>
      </c>
      <c r="S22" s="13"/>
      <c r="T22" s="13"/>
      <c r="U22" s="13"/>
      <c r="V22" s="13"/>
      <c r="W22" s="13"/>
      <c r="X22" s="13"/>
      <c r="Y22" s="13"/>
      <c r="Z22" s="13"/>
      <c r="AA22" s="14"/>
      <c r="AB22" s="14"/>
    </row>
    <row r="23" spans="1:28" x14ac:dyDescent="0.2">
      <c r="A23">
        <v>13</v>
      </c>
      <c r="B23">
        <v>1.2154285714285715E-4</v>
      </c>
      <c r="C23">
        <f t="shared" si="0"/>
        <v>0.99442695983913709</v>
      </c>
      <c r="D23" s="1">
        <f t="shared" si="1"/>
        <v>74.150855710739023</v>
      </c>
      <c r="S23" s="13"/>
      <c r="T23" s="13"/>
      <c r="U23" s="13"/>
      <c r="V23" s="13"/>
      <c r="W23" s="13"/>
      <c r="X23" s="13"/>
      <c r="Y23" s="13"/>
      <c r="Z23" s="13"/>
      <c r="AA23" s="14"/>
      <c r="AB23" s="14"/>
    </row>
    <row r="24" spans="1:28" x14ac:dyDescent="0.2">
      <c r="A24">
        <v>14</v>
      </c>
      <c r="B24">
        <v>1.2157142857142857E-4</v>
      </c>
      <c r="C24">
        <f t="shared" si="0"/>
        <v>0.99430606593301951</v>
      </c>
      <c r="D24" s="1">
        <f t="shared" si="1"/>
        <v>73.159869313140675</v>
      </c>
      <c r="S24" s="13"/>
      <c r="T24" s="13"/>
      <c r="U24" s="13"/>
      <c r="V24" s="13"/>
      <c r="W24" s="13"/>
      <c r="X24" s="13"/>
      <c r="Y24" s="13"/>
      <c r="Z24" s="13"/>
      <c r="AA24" s="14"/>
      <c r="AB24" s="14"/>
    </row>
    <row r="25" spans="1:28" x14ac:dyDescent="0.2">
      <c r="A25">
        <v>15</v>
      </c>
      <c r="B25">
        <v>2.9222857142857141E-4</v>
      </c>
      <c r="C25">
        <f t="shared" si="0"/>
        <v>0.99401550129180916</v>
      </c>
      <c r="D25" s="1">
        <f t="shared" si="1"/>
        <v>72.168764544373147</v>
      </c>
      <c r="S25" s="13"/>
      <c r="T25" s="13"/>
      <c r="U25" s="13"/>
      <c r="V25" s="13"/>
      <c r="W25" s="13"/>
      <c r="X25" s="13"/>
      <c r="Y25" s="13"/>
      <c r="Z25" s="13"/>
      <c r="AA25" s="14"/>
      <c r="AB25" s="14"/>
    </row>
    <row r="26" spans="1:28" x14ac:dyDescent="0.2">
      <c r="A26">
        <v>16</v>
      </c>
      <c r="B26">
        <v>2.9237142857142855E-4</v>
      </c>
      <c r="C26">
        <f t="shared" si="0"/>
        <v>0.99372487955967437</v>
      </c>
      <c r="D26" s="1">
        <f t="shared" si="1"/>
        <v>71.189860484174062</v>
      </c>
      <c r="S26" s="12" t="s">
        <v>13</v>
      </c>
      <c r="T26" s="12"/>
      <c r="U26" s="12"/>
      <c r="V26" s="12"/>
      <c r="W26" s="12"/>
      <c r="X26" s="12"/>
      <c r="Y26" s="12"/>
      <c r="Z26" s="12"/>
      <c r="AA26" s="11"/>
      <c r="AB26" s="11"/>
    </row>
    <row r="27" spans="1:28" x14ac:dyDescent="0.2">
      <c r="A27">
        <v>17</v>
      </c>
      <c r="B27">
        <v>2.9248571428571433E-4</v>
      </c>
      <c r="C27">
        <f t="shared" si="0"/>
        <v>0.9934342292284728</v>
      </c>
      <c r="D27" s="1">
        <f t="shared" si="1"/>
        <v>70.210680452547507</v>
      </c>
      <c r="S27" s="7"/>
      <c r="T27" s="9"/>
      <c r="U27" s="9"/>
      <c r="V27" s="9"/>
      <c r="W27" s="9"/>
      <c r="X27" s="9"/>
      <c r="Y27" s="9"/>
      <c r="Z27" s="9"/>
    </row>
    <row r="28" spans="1:28" x14ac:dyDescent="0.2">
      <c r="A28">
        <v>18</v>
      </c>
      <c r="B28">
        <v>2.9262857142857147E-4</v>
      </c>
      <c r="C28">
        <f t="shared" si="0"/>
        <v>0.99314352198916545</v>
      </c>
      <c r="D28" s="1">
        <f t="shared" si="1"/>
        <v>69.231222081703237</v>
      </c>
    </row>
    <row r="29" spans="1:28" x14ac:dyDescent="0.2">
      <c r="A29">
        <v>19</v>
      </c>
      <c r="B29">
        <v>2.9271428571428574E-4</v>
      </c>
      <c r="C29">
        <f t="shared" si="0"/>
        <v>0.99285281469251463</v>
      </c>
      <c r="D29" s="1">
        <f t="shared" si="1"/>
        <v>68.251487045426643</v>
      </c>
    </row>
    <row r="30" spans="1:28" x14ac:dyDescent="0.2">
      <c r="A30">
        <v>20</v>
      </c>
      <c r="B30">
        <v>4.4691428571428559E-4</v>
      </c>
      <c r="C30">
        <f t="shared" si="0"/>
        <v>0.99240909458601689</v>
      </c>
      <c r="D30" s="1">
        <f t="shared" si="1"/>
        <v>67.271471080318562</v>
      </c>
    </row>
    <row r="31" spans="1:28" x14ac:dyDescent="0.2">
      <c r="A31">
        <v>21</v>
      </c>
      <c r="B31">
        <v>4.4728571428571425E-4</v>
      </c>
      <c r="C31">
        <f t="shared" si="0"/>
        <v>0.99196520417528133</v>
      </c>
      <c r="D31" s="1">
        <f t="shared" si="1"/>
        <v>66.301549104063852</v>
      </c>
    </row>
    <row r="32" spans="1:28" x14ac:dyDescent="0.2">
      <c r="A32">
        <v>22</v>
      </c>
      <c r="B32">
        <v>4.4742857142857144E-4</v>
      </c>
      <c r="C32">
        <f t="shared" si="0"/>
        <v>0.99152137060107037</v>
      </c>
      <c r="D32" s="1">
        <f t="shared" si="1"/>
        <v>65.331218110335783</v>
      </c>
    </row>
    <row r="33" spans="1:4" x14ac:dyDescent="0.2">
      <c r="A33">
        <v>23</v>
      </c>
      <c r="B33">
        <v>4.4768571428571436E-4</v>
      </c>
      <c r="C33">
        <f t="shared" si="0"/>
        <v>0.99107748064804335</v>
      </c>
      <c r="D33" s="1">
        <f t="shared" si="1"/>
        <v>64.360462248587567</v>
      </c>
    </row>
    <row r="34" spans="1:4" x14ac:dyDescent="0.2">
      <c r="A34">
        <v>24</v>
      </c>
      <c r="B34">
        <v>4.4805714285714291E-4</v>
      </c>
      <c r="C34">
        <f t="shared" si="0"/>
        <v>0.99063342130371412</v>
      </c>
      <c r="D34" s="1">
        <f t="shared" si="1"/>
        <v>63.389288413163165</v>
      </c>
    </row>
    <row r="35" spans="1:4" x14ac:dyDescent="0.2">
      <c r="A35">
        <v>25</v>
      </c>
      <c r="B35">
        <v>4.7288571428571416E-4</v>
      </c>
      <c r="C35">
        <f t="shared" si="0"/>
        <v>0.99016496491068562</v>
      </c>
      <c r="D35" s="1">
        <f t="shared" si="1"/>
        <v>62.41770316805119</v>
      </c>
    </row>
    <row r="36" spans="1:4" x14ac:dyDescent="0.2">
      <c r="A36">
        <v>26</v>
      </c>
      <c r="B36">
        <v>4.7317142857142855E-4</v>
      </c>
      <c r="C36">
        <f t="shared" si="0"/>
        <v>0.98969644713971749</v>
      </c>
      <c r="D36" s="1">
        <f t="shared" si="1"/>
        <v>61.447233572704384</v>
      </c>
    </row>
    <row r="37" spans="1:4" x14ac:dyDescent="0.2">
      <c r="A37">
        <v>27</v>
      </c>
      <c r="B37">
        <v>4.7351428571428564E-4</v>
      </c>
      <c r="C37">
        <f t="shared" si="0"/>
        <v>0.98922781173347618</v>
      </c>
      <c r="D37" s="1">
        <f t="shared" si="1"/>
        <v>60.476322412003398</v>
      </c>
    </row>
    <row r="38" spans="1:4" x14ac:dyDescent="0.2">
      <c r="A38">
        <v>28</v>
      </c>
      <c r="B38">
        <v>4.7385714285714284E-4</v>
      </c>
      <c r="C38">
        <f t="shared" si="0"/>
        <v>0.98875905906897332</v>
      </c>
      <c r="D38" s="1">
        <f t="shared" si="1"/>
        <v>59.504972380782434</v>
      </c>
    </row>
    <row r="39" spans="1:4" x14ac:dyDescent="0.2">
      <c r="A39">
        <v>29</v>
      </c>
      <c r="B39">
        <v>4.7425714285714274E-4</v>
      </c>
      <c r="C39">
        <f t="shared" si="0"/>
        <v>0.98829013302264523</v>
      </c>
      <c r="D39" s="1">
        <f t="shared" si="1"/>
        <v>58.533182604596647</v>
      </c>
    </row>
    <row r="40" spans="1:4" x14ac:dyDescent="0.2">
      <c r="A40">
        <v>30</v>
      </c>
      <c r="B40">
        <v>5.3459999999999998E-4</v>
      </c>
      <c r="C40">
        <f t="shared" si="0"/>
        <v>0.98776179311753132</v>
      </c>
      <c r="D40" s="1">
        <f t="shared" si="1"/>
        <v>57.560955556061643</v>
      </c>
    </row>
    <row r="41" spans="1:4" x14ac:dyDescent="0.2">
      <c r="A41">
        <v>31</v>
      </c>
      <c r="B41">
        <v>5.3502857142857156E-4</v>
      </c>
      <c r="C41">
        <f t="shared" si="0"/>
        <v>0.98723331233644784</v>
      </c>
      <c r="D41" s="1">
        <f t="shared" si="1"/>
        <v>56.591744102458811</v>
      </c>
    </row>
    <row r="42" spans="1:4" x14ac:dyDescent="0.2">
      <c r="A42">
        <v>32</v>
      </c>
      <c r="B42">
        <v>5.3557142857142866E-4</v>
      </c>
      <c r="C42">
        <f t="shared" si="0"/>
        <v>0.98670457838102654</v>
      </c>
      <c r="D42" s="1">
        <f t="shared" si="1"/>
        <v>55.622038510834642</v>
      </c>
    </row>
    <row r="43" spans="1:4" x14ac:dyDescent="0.2">
      <c r="A43">
        <v>33</v>
      </c>
      <c r="B43">
        <v>5.3597142857142856E-4</v>
      </c>
      <c r="C43">
        <f t="shared" si="0"/>
        <v>0.98617573291857374</v>
      </c>
      <c r="D43" s="1">
        <f t="shared" si="1"/>
        <v>54.651844048454308</v>
      </c>
    </row>
    <row r="44" spans="1:4" x14ac:dyDescent="0.2">
      <c r="A44">
        <v>34</v>
      </c>
      <c r="B44">
        <v>5.3651428571428576E-4</v>
      </c>
      <c r="C44">
        <f t="shared" si="0"/>
        <v>0.98564663554963816</v>
      </c>
      <c r="D44" s="1">
        <f t="shared" si="1"/>
        <v>53.681151583384377</v>
      </c>
    </row>
    <row r="45" spans="1:4" x14ac:dyDescent="0.2">
      <c r="A45">
        <v>35</v>
      </c>
      <c r="B45">
        <v>6.7088571428571442E-4</v>
      </c>
      <c r="C45">
        <f t="shared" si="0"/>
        <v>0.98498537930251406</v>
      </c>
      <c r="D45" s="1">
        <f t="shared" si="1"/>
        <v>52.709967748366623</v>
      </c>
    </row>
    <row r="46" spans="1:4" x14ac:dyDescent="0.2">
      <c r="A46">
        <v>36</v>
      </c>
      <c r="B46">
        <v>6.7160000000000006E-4</v>
      </c>
      <c r="C46">
        <f t="shared" si="0"/>
        <v>0.98432386312177456</v>
      </c>
      <c r="D46" s="1">
        <f t="shared" si="1"/>
        <v>51.745353852761404</v>
      </c>
    </row>
    <row r="47" spans="1:4" x14ac:dyDescent="0.2">
      <c r="A47">
        <v>37</v>
      </c>
      <c r="B47">
        <v>6.72257142857143E-4</v>
      </c>
      <c r="C47">
        <f t="shared" si="0"/>
        <v>0.9836621443739062</v>
      </c>
      <c r="D47" s="1">
        <f t="shared" si="1"/>
        <v>50.780129387658157</v>
      </c>
    </row>
    <row r="48" spans="1:4" x14ac:dyDescent="0.2">
      <c r="A48">
        <v>38</v>
      </c>
      <c r="B48">
        <v>6.7277142857142863E-4</v>
      </c>
      <c r="C48">
        <f t="shared" si="0"/>
        <v>0.98300036458780404</v>
      </c>
      <c r="D48" s="1">
        <f t="shared" si="1"/>
        <v>49.814289656839172</v>
      </c>
    </row>
    <row r="49" spans="1:26" x14ac:dyDescent="0.2">
      <c r="A49">
        <v>39</v>
      </c>
      <c r="B49">
        <v>6.7357142857142854E-4</v>
      </c>
      <c r="C49">
        <f t="shared" si="0"/>
        <v>0.98233824362794242</v>
      </c>
      <c r="D49" s="1">
        <f t="shared" si="1"/>
        <v>48.847825849847354</v>
      </c>
    </row>
    <row r="50" spans="1:26" x14ac:dyDescent="0.2">
      <c r="A50">
        <v>40</v>
      </c>
      <c r="B50">
        <v>9.3637142857142886E-4</v>
      </c>
      <c r="C50">
        <f t="shared" si="0"/>
        <v>0.98141841016341624</v>
      </c>
      <c r="D50" s="1">
        <f t="shared" si="1"/>
        <v>47.880750526809329</v>
      </c>
    </row>
    <row r="51" spans="1:26" x14ac:dyDescent="0.2">
      <c r="A51">
        <v>41</v>
      </c>
      <c r="B51">
        <v>9.3754285714285743E-4</v>
      </c>
      <c r="C51">
        <f t="shared" si="0"/>
        <v>0.98049828834309904</v>
      </c>
      <c r="D51" s="1">
        <f t="shared" si="1"/>
        <v>46.925626714361037</v>
      </c>
    </row>
    <row r="52" spans="1:26" x14ac:dyDescent="0.2">
      <c r="A52">
        <v>42</v>
      </c>
      <c r="B52">
        <v>9.3879999999999994E-4</v>
      </c>
      <c r="C52">
        <f t="shared" si="0"/>
        <v>0.97957779655000254</v>
      </c>
      <c r="D52" s="1">
        <f t="shared" si="1"/>
        <v>45.969662786208659</v>
      </c>
    </row>
    <row r="53" spans="1:26" x14ac:dyDescent="0.2">
      <c r="A53">
        <v>43</v>
      </c>
      <c r="B53">
        <v>9.401142857142856E-4</v>
      </c>
      <c r="C53">
        <f t="shared" si="0"/>
        <v>0.97865688146949736</v>
      </c>
      <c r="D53" s="1">
        <f t="shared" si="1"/>
        <v>45.012859658856392</v>
      </c>
      <c r="S53" s="8"/>
      <c r="T53" s="8"/>
      <c r="U53" s="8"/>
      <c r="V53" s="8"/>
      <c r="W53" s="8"/>
      <c r="X53" s="8"/>
      <c r="Y53" s="8"/>
      <c r="Z53" s="8"/>
    </row>
    <row r="54" spans="1:26" x14ac:dyDescent="0.2">
      <c r="A54">
        <v>44</v>
      </c>
      <c r="B54">
        <v>9.412E-4</v>
      </c>
      <c r="C54">
        <f t="shared" si="0"/>
        <v>0.97773576961265829</v>
      </c>
      <c r="D54" s="1">
        <f t="shared" si="1"/>
        <v>44.055216711733038</v>
      </c>
      <c r="S54" s="8"/>
      <c r="T54" s="8"/>
      <c r="U54" s="8"/>
      <c r="V54" s="8"/>
      <c r="W54" s="8"/>
      <c r="X54" s="8"/>
      <c r="Y54" s="8"/>
      <c r="Z54" s="8"/>
    </row>
    <row r="55" spans="1:26" x14ac:dyDescent="0.2">
      <c r="A55">
        <v>45</v>
      </c>
      <c r="B55">
        <v>1.5346857142857144E-3</v>
      </c>
      <c r="C55">
        <f t="shared" si="0"/>
        <v>0.97623525249468757</v>
      </c>
      <c r="D55" s="1">
        <f t="shared" si="1"/>
        <v>43.096720545110102</v>
      </c>
      <c r="S55" s="8"/>
      <c r="T55" s="8"/>
      <c r="U55" s="8"/>
      <c r="V55" s="8"/>
      <c r="W55" s="8"/>
      <c r="X55" s="8"/>
      <c r="Y55" s="8"/>
      <c r="Z55" s="8"/>
    </row>
    <row r="56" spans="1:26" x14ac:dyDescent="0.2">
      <c r="A56">
        <v>46</v>
      </c>
      <c r="B56">
        <v>1.399857142857143E-3</v>
      </c>
      <c r="C56">
        <f t="shared" si="0"/>
        <v>0.9748686626033739</v>
      </c>
      <c r="D56" s="1">
        <f t="shared" si="1"/>
        <v>42.162962126471854</v>
      </c>
      <c r="S56" s="8"/>
      <c r="T56" s="8"/>
      <c r="U56" s="8"/>
      <c r="V56" s="8"/>
      <c r="W56" s="8"/>
      <c r="X56" s="8"/>
      <c r="Y56" s="8"/>
      <c r="Z56" s="8"/>
    </row>
    <row r="57" spans="1:26" x14ac:dyDescent="0.2">
      <c r="A57">
        <v>47</v>
      </c>
      <c r="B57">
        <v>1.4024285714285716E-3</v>
      </c>
      <c r="C57">
        <f t="shared" si="0"/>
        <v>0.97350147893754857</v>
      </c>
      <c r="D57" s="1">
        <f t="shared" si="1"/>
        <v>41.22206698853195</v>
      </c>
      <c r="S57" s="8"/>
      <c r="T57" s="8"/>
      <c r="U57" s="8"/>
      <c r="V57" s="8"/>
      <c r="W57" s="8"/>
      <c r="X57" s="8"/>
      <c r="Y57" s="8"/>
      <c r="Z57" s="8"/>
    </row>
    <row r="58" spans="1:26" x14ac:dyDescent="0.2">
      <c r="A58">
        <v>48</v>
      </c>
      <c r="B58">
        <v>1.4050285714285711E-3</v>
      </c>
      <c r="C58">
        <f t="shared" si="0"/>
        <v>0.97213368154531332</v>
      </c>
      <c r="D58" s="1">
        <f t="shared" si="1"/>
        <v>40.279959182717192</v>
      </c>
      <c r="S58" s="8"/>
      <c r="T58" s="8"/>
      <c r="U58" s="8"/>
      <c r="V58" s="8"/>
      <c r="W58" s="8"/>
      <c r="X58" s="8"/>
      <c r="Y58" s="8"/>
      <c r="Z58" s="8"/>
    </row>
    <row r="59" spans="1:26" x14ac:dyDescent="0.2">
      <c r="A59">
        <v>49</v>
      </c>
      <c r="B59">
        <v>1.4076571428571431E-3</v>
      </c>
      <c r="C59">
        <f t="shared" si="0"/>
        <v>0.970765250624674</v>
      </c>
      <c r="D59" s="1">
        <f t="shared" si="1"/>
        <v>39.336633304985945</v>
      </c>
      <c r="S59" s="8"/>
      <c r="T59" s="8"/>
      <c r="U59" s="8"/>
      <c r="V59" s="8"/>
      <c r="W59" s="8"/>
      <c r="X59" s="8"/>
      <c r="Y59" s="8"/>
      <c r="Z59" s="8"/>
    </row>
    <row r="60" spans="1:26" x14ac:dyDescent="0.2">
      <c r="A60">
        <v>50</v>
      </c>
      <c r="B60">
        <v>2.2246571428571425E-3</v>
      </c>
      <c r="C60">
        <f t="shared" si="0"/>
        <v>0.96860563077583428</v>
      </c>
      <c r="D60" s="1">
        <f t="shared" si="1"/>
        <v>38.392083853193924</v>
      </c>
      <c r="S60" s="8"/>
      <c r="T60" s="8"/>
      <c r="U60" s="8"/>
      <c r="V60" s="8"/>
      <c r="W60" s="8"/>
      <c r="X60" s="8"/>
      <c r="Y60" s="8"/>
      <c r="Z60" s="8"/>
    </row>
    <row r="61" spans="1:26" x14ac:dyDescent="0.2">
      <c r="A61">
        <v>51</v>
      </c>
      <c r="B61">
        <v>2.0347999999999998E-3</v>
      </c>
      <c r="C61">
        <f t="shared" si="0"/>
        <v>0.96663471203833162</v>
      </c>
      <c r="D61" s="1">
        <f t="shared" si="1"/>
        <v>37.47768350664758</v>
      </c>
      <c r="S61" s="8"/>
      <c r="T61" s="8"/>
      <c r="U61" s="8"/>
      <c r="V61" s="8"/>
      <c r="W61" s="8"/>
      <c r="X61" s="8"/>
      <c r="Y61" s="8"/>
      <c r="Z61" s="8"/>
    </row>
    <row r="62" spans="1:26" x14ac:dyDescent="0.2">
      <c r="A62">
        <v>52</v>
      </c>
      <c r="B62">
        <v>2.0401428571428571E-3</v>
      </c>
      <c r="C62">
        <f t="shared" si="0"/>
        <v>0.96466263913510031</v>
      </c>
      <c r="D62" s="1">
        <f t="shared" si="1"/>
        <v>36.554098586451289</v>
      </c>
    </row>
    <row r="63" spans="1:26" x14ac:dyDescent="0.2">
      <c r="A63">
        <v>53</v>
      </c>
      <c r="B63">
        <v>2.0455999999999994E-3</v>
      </c>
      <c r="C63">
        <f t="shared" si="0"/>
        <v>0.96268932524048556</v>
      </c>
      <c r="D63" s="1">
        <f t="shared" si="1"/>
        <v>35.628826625456746</v>
      </c>
    </row>
    <row r="64" spans="1:26" x14ac:dyDescent="0.2">
      <c r="A64">
        <v>54</v>
      </c>
      <c r="B64">
        <v>2.0512285714285716E-3</v>
      </c>
      <c r="C64">
        <f t="shared" si="0"/>
        <v>0.96071462939114294</v>
      </c>
      <c r="D64" s="1">
        <f t="shared" si="1"/>
        <v>34.701858346891143</v>
      </c>
    </row>
    <row r="65" spans="1:16" x14ac:dyDescent="0.2">
      <c r="A65">
        <v>55</v>
      </c>
      <c r="B65">
        <v>3.1311714285714286E-3</v>
      </c>
      <c r="C65">
        <f t="shared" si="0"/>
        <v>0.95770646719258279</v>
      </c>
      <c r="D65" s="1">
        <f t="shared" si="1"/>
        <v>33.773186099738524</v>
      </c>
    </row>
    <row r="66" spans="1:16" x14ac:dyDescent="0.2">
      <c r="A66">
        <v>56</v>
      </c>
      <c r="B66">
        <v>2.8724857142857149E-3</v>
      </c>
      <c r="C66">
        <f t="shared" si="0"/>
        <v>0.95495546904709305</v>
      </c>
      <c r="D66" s="1">
        <f t="shared" si="1"/>
        <v>32.879267895393497</v>
      </c>
      <c r="E66" t="s">
        <v>8</v>
      </c>
      <c r="K66" s="6">
        <f t="shared" ref="K66:L66" si="2">AVERAGE(K75:K85)</f>
        <v>6.469487903503518E-2</v>
      </c>
      <c r="L66" s="6">
        <f t="shared" si="2"/>
        <v>5.6264607469218436E-2</v>
      </c>
      <c r="M66" s="6">
        <f>AVERAGE(M75:M85)</f>
        <v>6.469487903503518E-2</v>
      </c>
      <c r="N66" s="6">
        <f t="shared" ref="N66:O66" si="3">AVERAGE(N75:N85)</f>
        <v>7.3813791438437595E-2</v>
      </c>
      <c r="O66" s="6">
        <f t="shared" si="3"/>
        <v>5.9333432516562208E-2</v>
      </c>
      <c r="P66" s="6">
        <f>K66-L66</f>
        <v>8.4302715658167438E-3</v>
      </c>
    </row>
    <row r="67" spans="1:16" x14ac:dyDescent="0.2">
      <c r="A67">
        <v>57</v>
      </c>
      <c r="B67">
        <v>2.8831428571428571E-3</v>
      </c>
      <c r="C67">
        <f t="shared" si="0"/>
        <v>0.95220219600762046</v>
      </c>
      <c r="D67" s="1">
        <f t="shared" si="1"/>
        <v>31.973985196814418</v>
      </c>
      <c r="E67" t="s">
        <v>4</v>
      </c>
      <c r="G67" t="s">
        <v>9</v>
      </c>
      <c r="I67" t="s">
        <v>11</v>
      </c>
    </row>
    <row r="68" spans="1:16" x14ac:dyDescent="0.2">
      <c r="A68">
        <v>58</v>
      </c>
      <c r="B68">
        <v>2.8940857142857141E-3</v>
      </c>
      <c r="C68">
        <f t="shared" si="0"/>
        <v>0.94944644123504329</v>
      </c>
      <c r="D68" s="1">
        <f t="shared" si="1"/>
        <v>31.06643731651755</v>
      </c>
      <c r="M68" t="s">
        <v>9</v>
      </c>
    </row>
    <row r="69" spans="1:16" x14ac:dyDescent="0.2">
      <c r="A69">
        <v>59</v>
      </c>
      <c r="B69">
        <v>2.9050857142857147E-3</v>
      </c>
      <c r="C69">
        <f t="shared" si="0"/>
        <v>0.94668821794213198</v>
      </c>
      <c r="D69" s="1">
        <f t="shared" si="1"/>
        <v>30.156607208344834</v>
      </c>
      <c r="K69" t="s">
        <v>14</v>
      </c>
      <c r="L69" t="s">
        <v>15</v>
      </c>
      <c r="M69" t="s">
        <v>7</v>
      </c>
      <c r="N69" t="s">
        <v>5</v>
      </c>
      <c r="O69" t="s">
        <v>6</v>
      </c>
    </row>
    <row r="70" spans="1:16" x14ac:dyDescent="0.2">
      <c r="A70">
        <v>60</v>
      </c>
      <c r="B70">
        <v>4.3702571428571434E-3</v>
      </c>
      <c r="C70">
        <f t="shared" si="0"/>
        <v>0.9425509469956117</v>
      </c>
      <c r="D70" s="3">
        <f t="shared" si="1"/>
        <v>29.244469986037412</v>
      </c>
      <c r="E70">
        <f>SUM(F70:F120)*$C$69/$C69</f>
        <v>29.244469986037416</v>
      </c>
      <c r="F70">
        <f>$C70/$C$69</f>
        <v>0.9956297428571429</v>
      </c>
      <c r="G70">
        <f>SUM(H70:H120)*$C$69/$C69</f>
        <v>21.384732654547079</v>
      </c>
      <c r="H70">
        <f>$C70/$C$69*((1+E$7)/(1+E$6))^($A70-$A$69)</f>
        <v>0.97610759103641453</v>
      </c>
      <c r="I70">
        <f>SUM(J70:J120)*$C$69/$C69</f>
        <v>25.896423146604118</v>
      </c>
      <c r="J70">
        <f>$C70/$C$69*((1+G$7)/(1+G$6))^($A70-$A$69)</f>
        <v>0.98830893592436975</v>
      </c>
      <c r="K70" s="6">
        <f>1/(G70*(1+E$6)/(1+E$7)*$C69/$C70-1)</f>
        <v>4.7828189699149967E-2</v>
      </c>
      <c r="L70" s="6">
        <f>1/(I70*(1+G$6)/(1+G$7)*$C69/$C70-1)</f>
        <v>3.9678191916295964E-2</v>
      </c>
      <c r="M70" s="6">
        <v>4.7828189699149967E-2</v>
      </c>
      <c r="N70" s="6">
        <v>5.3852022695111433E-2</v>
      </c>
      <c r="O70" s="6">
        <v>4.4930222470499048E-2</v>
      </c>
    </row>
    <row r="71" spans="1:16" x14ac:dyDescent="0.2">
      <c r="A71">
        <v>61</v>
      </c>
      <c r="B71">
        <v>4.022514285714286E-3</v>
      </c>
      <c r="C71">
        <f t="shared" si="0"/>
        <v>0.93875952234630833</v>
      </c>
      <c r="D71" s="1">
        <f t="shared" si="1"/>
        <v>28.372836836026035</v>
      </c>
      <c r="E71">
        <f t="shared" ref="E71:E120" si="4">SUM(F71:F121)*$C$69/$C70</f>
        <v>28.372836836026039</v>
      </c>
      <c r="F71">
        <f>$C71/$C$69</f>
        <v>0.99162480799321795</v>
      </c>
      <c r="G71" s="5">
        <f>(1+E$6)/(1+E$7)*$C69/$C70*G70-1</f>
        <v>20.908171651283983</v>
      </c>
      <c r="H71">
        <f t="shared" ref="H71:H120" si="5">$C71/$C$69*((1+E$7)/(1+E$6))^($A71-$A$69)</f>
        <v>0.95311880814419248</v>
      </c>
      <c r="I71" s="5">
        <f>(1+G$6)/(1+G$7)*$C69/$C70*I70-1</f>
        <v>25.202761308014562</v>
      </c>
      <c r="J71">
        <f t="shared" ref="J71:J120" si="6">$C71/$C$69*((1+G$7)/(1+G$6))^($A71-$A$69)</f>
        <v>0.97709570316156968</v>
      </c>
      <c r="K71" s="6">
        <f t="shared" ref="K71:K120" si="7">1/(G71*(1+E$6)/(1+E$7)*$C70/$C71-1)</f>
        <v>4.8989668818373265E-2</v>
      </c>
      <c r="L71" s="6">
        <f t="shared" ref="L71:L120" si="8">1/(I71*(1+G$6)/(1+G$7)*$C70/$C71-1)</f>
        <v>4.0829674794434889E-2</v>
      </c>
      <c r="M71" s="6">
        <v>4.8989668818373265E-2</v>
      </c>
      <c r="N71" s="6">
        <v>5.5222895911160697E-2</v>
      </c>
      <c r="O71" s="6">
        <v>4.5926925729881857E-2</v>
      </c>
    </row>
    <row r="72" spans="1:16" x14ac:dyDescent="0.2">
      <c r="A72">
        <v>62</v>
      </c>
      <c r="B72">
        <v>4.0438285714285713E-3</v>
      </c>
      <c r="C72">
        <f t="shared" si="0"/>
        <v>0.93496333976814361</v>
      </c>
      <c r="D72" s="1">
        <f t="shared" si="1"/>
        <v>27.487427921804748</v>
      </c>
      <c r="E72">
        <f t="shared" si="4"/>
        <v>27.487427921804752</v>
      </c>
      <c r="F72">
        <f t="shared" ref="F72:F120" si="9">$C72/$C$69</f>
        <v>0.98761484726251758</v>
      </c>
      <c r="G72" s="5">
        <f t="shared" ref="G72:G120" si="10">(1+E$6)/(1+E$7)*$C70/$C71*G71-1</f>
        <v>20.412467038865888</v>
      </c>
      <c r="H72">
        <f t="shared" si="5"/>
        <v>0.93065152850573829</v>
      </c>
      <c r="I72" s="5">
        <f t="shared" ref="I72:I120" si="11">(1+G$6)/(1+G$7)*$C70/$C71*I71-1</f>
        <v>24.49199032406451</v>
      </c>
      <c r="J72">
        <f t="shared" si="6"/>
        <v>0.96598902140745702</v>
      </c>
      <c r="K72" s="6">
        <f t="shared" si="7"/>
        <v>5.0237993346112939E-2</v>
      </c>
      <c r="L72" s="6">
        <f t="shared" si="8"/>
        <v>4.2063478385328798E-2</v>
      </c>
      <c r="M72" s="6">
        <v>5.0237993346112939E-2</v>
      </c>
      <c r="N72" s="6">
        <v>5.670125187196072E-2</v>
      </c>
      <c r="O72" s="6">
        <v>4.6992975296032358E-2</v>
      </c>
    </row>
    <row r="73" spans="1:16" x14ac:dyDescent="0.2">
      <c r="A73">
        <v>63</v>
      </c>
      <c r="B73">
        <v>4.0652571428571437E-3</v>
      </c>
      <c r="C73">
        <f t="shared" si="0"/>
        <v>0.93116247337284164</v>
      </c>
      <c r="D73" s="1">
        <f t="shared" si="1"/>
        <v>26.599033682754893</v>
      </c>
      <c r="E73">
        <f t="shared" si="4"/>
        <v>26.599033682754904</v>
      </c>
      <c r="F73">
        <f t="shared" si="9"/>
        <v>0.98359993895029185</v>
      </c>
      <c r="G73" s="5">
        <f t="shared" si="10"/>
        <v>19.90525364161212</v>
      </c>
      <c r="H73">
        <f t="shared" si="5"/>
        <v>0.90869430463918566</v>
      </c>
      <c r="I73" s="5">
        <f t="shared" si="11"/>
        <v>23.773592636332875</v>
      </c>
      <c r="J73">
        <f t="shared" si="6"/>
        <v>0.95498804214091848</v>
      </c>
      <c r="K73" s="6">
        <f t="shared" si="7"/>
        <v>5.1582994413069252E-2</v>
      </c>
      <c r="L73" s="6">
        <f t="shared" si="8"/>
        <v>4.3388743477471341E-2</v>
      </c>
      <c r="M73" s="6">
        <v>5.1582994413069252E-2</v>
      </c>
      <c r="N73" s="6">
        <v>5.8300158080134071E-2</v>
      </c>
      <c r="O73" s="6">
        <v>4.8135669284598316E-2</v>
      </c>
    </row>
    <row r="74" spans="1:16" x14ac:dyDescent="0.2">
      <c r="A74">
        <v>64</v>
      </c>
      <c r="B74">
        <v>4.0871428571428578E-3</v>
      </c>
      <c r="C74">
        <f t="shared" si="0"/>
        <v>0.92735667932095633</v>
      </c>
      <c r="D74" s="1">
        <f t="shared" si="1"/>
        <v>25.707606972769565</v>
      </c>
      <c r="E74">
        <f t="shared" si="4"/>
        <v>25.707606972769565</v>
      </c>
      <c r="F74">
        <f t="shared" si="9"/>
        <v>0.97957982548552502</v>
      </c>
      <c r="G74" s="5">
        <f t="shared" si="10"/>
        <v>19.386233997819957</v>
      </c>
      <c r="H74">
        <f t="shared" si="5"/>
        <v>0.88723562863005212</v>
      </c>
      <c r="I74" s="5">
        <f t="shared" si="11"/>
        <v>23.047452400165223</v>
      </c>
      <c r="J74">
        <f t="shared" si="6"/>
        <v>0.9440915984859295</v>
      </c>
      <c r="K74" s="6">
        <f t="shared" si="7"/>
        <v>5.3036022313277052E-2</v>
      </c>
      <c r="L74" s="6">
        <f t="shared" si="8"/>
        <v>4.4815999535303394E-2</v>
      </c>
      <c r="M74" s="6">
        <v>5.3036022313277052E-2</v>
      </c>
      <c r="N74" s="6">
        <v>6.0034833272457594E-2</v>
      </c>
      <c r="O74" s="6">
        <v>4.9363253267913951E-2</v>
      </c>
    </row>
    <row r="75" spans="1:16" x14ac:dyDescent="0.2">
      <c r="A75">
        <v>65</v>
      </c>
      <c r="B75">
        <v>6.3095428571428545E-3</v>
      </c>
      <c r="C75">
        <f t="shared" si="0"/>
        <v>0.92150548260892318</v>
      </c>
      <c r="D75" s="3">
        <f t="shared" si="1"/>
        <v>24.813108836169963</v>
      </c>
      <c r="E75">
        <f t="shared" si="4"/>
        <v>24.813108836169974</v>
      </c>
      <c r="F75">
        <f t="shared" si="9"/>
        <v>0.97339912459463174</v>
      </c>
      <c r="G75" s="5">
        <f t="shared" si="10"/>
        <v>18.855109346118134</v>
      </c>
      <c r="H75">
        <f t="shared" si="5"/>
        <v>0.86435056608512428</v>
      </c>
      <c r="I75" s="5">
        <f t="shared" si="11"/>
        <v>22.313459710125606</v>
      </c>
      <c r="J75">
        <f t="shared" si="6"/>
        <v>0.93123676199535965</v>
      </c>
      <c r="K75" s="6">
        <f t="shared" si="7"/>
        <v>5.4483061044682382E-2</v>
      </c>
      <c r="L75" s="6">
        <f t="shared" si="8"/>
        <v>4.6250311992725703E-2</v>
      </c>
      <c r="M75" s="6">
        <v>5.4483061044682382E-2</v>
      </c>
      <c r="N75" s="6">
        <v>6.1715349677340839E-2</v>
      </c>
      <c r="O75" s="6">
        <v>5.0607582364058455E-2</v>
      </c>
    </row>
    <row r="76" spans="1:16" x14ac:dyDescent="0.2">
      <c r="A76">
        <v>66</v>
      </c>
      <c r="B76">
        <v>5.8655714285714292E-3</v>
      </c>
      <c r="C76">
        <f t="shared" ref="C76:C120" si="12">(1-B76)*C75</f>
        <v>0.9161003263788603</v>
      </c>
      <c r="D76" s="3">
        <f t="shared" ref="D76:D120" si="13">SUM(C76:C186)/C75</f>
        <v>23.970662300123834</v>
      </c>
      <c r="E76">
        <f t="shared" si="4"/>
        <v>23.970662300123848</v>
      </c>
      <c r="F76">
        <f t="shared" si="9"/>
        <v>0.96768958250081294</v>
      </c>
      <c r="G76" s="5">
        <f t="shared" si="10"/>
        <v>18.354328498170926</v>
      </c>
      <c r="H76">
        <f t="shared" si="5"/>
        <v>0.84243201578473115</v>
      </c>
      <c r="I76" s="5">
        <f t="shared" si="11"/>
        <v>21.621475767715499</v>
      </c>
      <c r="J76">
        <f t="shared" si="6"/>
        <v>0.91896736061676587</v>
      </c>
      <c r="K76" s="6">
        <f t="shared" si="7"/>
        <v>5.6079352991838222E-2</v>
      </c>
      <c r="L76" s="6">
        <f t="shared" si="8"/>
        <v>4.7823663669891048E-2</v>
      </c>
      <c r="M76" s="6">
        <v>5.6079352991838222E-2</v>
      </c>
      <c r="N76" s="6">
        <v>6.3600061372765693E-2</v>
      </c>
      <c r="O76" s="6">
        <v>5.1969150973581082E-2</v>
      </c>
    </row>
    <row r="77" spans="1:16" x14ac:dyDescent="0.2">
      <c r="A77">
        <v>67</v>
      </c>
      <c r="B77">
        <v>5.9097428571428566E-3</v>
      </c>
      <c r="C77">
        <f t="shared" si="12"/>
        <v>0.91068640901861664</v>
      </c>
      <c r="D77" s="1">
        <f t="shared" si="13"/>
        <v>23.112093506880839</v>
      </c>
      <c r="E77">
        <f t="shared" si="4"/>
        <v>23.112093506880854</v>
      </c>
      <c r="F77">
        <f t="shared" si="9"/>
        <v>0.96197078590269725</v>
      </c>
      <c r="G77" s="5">
        <f t="shared" si="10"/>
        <v>17.831874774759612</v>
      </c>
      <c r="H77">
        <f t="shared" si="5"/>
        <v>0.82103280313413618</v>
      </c>
      <c r="I77" s="5">
        <f t="shared" si="11"/>
        <v>20.910150399656281</v>
      </c>
      <c r="J77">
        <f t="shared" si="6"/>
        <v>0.90681931967566776</v>
      </c>
      <c r="K77" s="6">
        <f t="shared" si="7"/>
        <v>5.7814694578555405E-2</v>
      </c>
      <c r="L77" s="6">
        <f t="shared" si="8"/>
        <v>4.9528809046792056E-2</v>
      </c>
      <c r="M77" s="6">
        <v>5.7814694578555405E-2</v>
      </c>
      <c r="N77" s="6">
        <v>6.5655079044294185E-2</v>
      </c>
      <c r="O77" s="6">
        <v>5.3440717584149991E-2</v>
      </c>
    </row>
    <row r="78" spans="1:16" x14ac:dyDescent="0.2">
      <c r="A78">
        <v>68</v>
      </c>
      <c r="B78">
        <v>5.9546000000000009E-3</v>
      </c>
      <c r="C78">
        <f t="shared" si="12"/>
        <v>0.90526363572747437</v>
      </c>
      <c r="D78" s="1">
        <f t="shared" si="13"/>
        <v>22.249492026315558</v>
      </c>
      <c r="E78">
        <f t="shared" si="4"/>
        <v>22.249492026315568</v>
      </c>
      <c r="F78">
        <f t="shared" si="9"/>
        <v>0.95624263466096104</v>
      </c>
      <c r="G78" s="5">
        <f t="shared" si="10"/>
        <v>17.296640712012326</v>
      </c>
      <c r="H78">
        <f t="shared" si="5"/>
        <v>0.80014106000450358</v>
      </c>
      <c r="I78" s="5">
        <f t="shared" si="11"/>
        <v>20.190269446116819</v>
      </c>
      <c r="J78">
        <f t="shared" si="6"/>
        <v>0.89479148825653043</v>
      </c>
      <c r="K78" s="6">
        <f t="shared" si="7"/>
        <v>5.9707704636815247E-2</v>
      </c>
      <c r="L78" s="6">
        <f t="shared" si="8"/>
        <v>5.1383057075599599E-2</v>
      </c>
      <c r="M78" s="6">
        <v>5.9707704636815247E-2</v>
      </c>
      <c r="N78" s="6">
        <v>6.79045827425208E-2</v>
      </c>
      <c r="O78" s="6">
        <v>5.5035837972603197E-2</v>
      </c>
    </row>
    <row r="79" spans="1:16" x14ac:dyDescent="0.2">
      <c r="A79">
        <v>69</v>
      </c>
      <c r="B79">
        <v>6.0006285714285712E-3</v>
      </c>
      <c r="C79">
        <f t="shared" si="12"/>
        <v>0.89983148489025278</v>
      </c>
      <c r="D79" s="1">
        <f t="shared" si="13"/>
        <v>21.382772483344887</v>
      </c>
      <c r="E79">
        <f t="shared" si="4"/>
        <v>21.382772483344894</v>
      </c>
      <c r="F79">
        <f t="shared" si="9"/>
        <v>0.95050457778619635</v>
      </c>
      <c r="G79" s="5">
        <f t="shared" si="10"/>
        <v>16.748257299166191</v>
      </c>
      <c r="H79">
        <f t="shared" si="5"/>
        <v>0.77974481441045818</v>
      </c>
      <c r="I79" s="5">
        <f t="shared" si="11"/>
        <v>19.461668046116944</v>
      </c>
      <c r="J79">
        <f t="shared" si="6"/>
        <v>0.88288230793893141</v>
      </c>
      <c r="K79" s="6">
        <f t="shared" si="7"/>
        <v>6.1780445635818367E-2</v>
      </c>
      <c r="L79" s="6">
        <f t="shared" si="8"/>
        <v>5.3406860866976935E-2</v>
      </c>
      <c r="M79" s="6">
        <v>6.1780445635818367E-2</v>
      </c>
      <c r="N79" s="6">
        <v>7.0377624867738922E-2</v>
      </c>
      <c r="O79" s="6">
        <v>5.6770384913999529E-2</v>
      </c>
    </row>
    <row r="80" spans="1:16" x14ac:dyDescent="0.2">
      <c r="A80">
        <v>70</v>
      </c>
      <c r="B80">
        <v>9.6804857142857147E-3</v>
      </c>
      <c r="C80">
        <f t="shared" si="12"/>
        <v>0.89112067905550818</v>
      </c>
      <c r="D80" s="1">
        <f t="shared" si="13"/>
        <v>20.511857147971497</v>
      </c>
      <c r="E80">
        <f t="shared" si="4"/>
        <v>20.511857147971501</v>
      </c>
      <c r="F80">
        <f t="shared" si="9"/>
        <v>0.94130323179957387</v>
      </c>
      <c r="G80" s="5">
        <f t="shared" si="10"/>
        <v>16.186351356135756</v>
      </c>
      <c r="H80">
        <f t="shared" si="5"/>
        <v>0.75705539791546006</v>
      </c>
      <c r="I80" s="5">
        <f t="shared" si="11"/>
        <v>18.724186064609729</v>
      </c>
      <c r="J80">
        <f t="shared" si="6"/>
        <v>0.86790664029328624</v>
      </c>
      <c r="K80" s="6">
        <f t="shared" si="7"/>
        <v>6.3810238460957666E-2</v>
      </c>
      <c r="L80" s="6">
        <f t="shared" si="8"/>
        <v>5.541004087747501E-2</v>
      </c>
      <c r="M80" s="6">
        <v>6.3810238460957666E-2</v>
      </c>
      <c r="N80" s="6">
        <v>7.2746826786943192E-2</v>
      </c>
      <c r="O80" s="6">
        <v>5.8547427677237855E-2</v>
      </c>
    </row>
    <row r="81" spans="1:15" x14ac:dyDescent="0.2">
      <c r="A81">
        <v>71</v>
      </c>
      <c r="B81">
        <v>9.0980571428571442E-3</v>
      </c>
      <c r="C81">
        <f t="shared" si="12"/>
        <v>0.88301321219627948</v>
      </c>
      <c r="D81" s="1">
        <f t="shared" si="13"/>
        <v>19.712362880949634</v>
      </c>
      <c r="E81">
        <f t="shared" si="4"/>
        <v>19.712362880949637</v>
      </c>
      <c r="F81">
        <f t="shared" si="9"/>
        <v>0.93273920120790521</v>
      </c>
      <c r="G81" s="5">
        <f t="shared" si="10"/>
        <v>15.671466274363642</v>
      </c>
      <c r="H81">
        <f t="shared" si="5"/>
        <v>0.73545849474991831</v>
      </c>
      <c r="I81" s="5">
        <f t="shared" si="11"/>
        <v>18.047270569809573</v>
      </c>
      <c r="J81">
        <f t="shared" si="6"/>
        <v>0.85368677037872354</v>
      </c>
      <c r="K81" s="6">
        <f t="shared" si="7"/>
        <v>6.6086592106496464E-2</v>
      </c>
      <c r="L81" s="6">
        <f t="shared" si="8"/>
        <v>5.7643917328655155E-2</v>
      </c>
      <c r="M81" s="6">
        <v>6.6086592106496464E-2</v>
      </c>
      <c r="N81" s="6">
        <v>7.5442581334706563E-2</v>
      </c>
      <c r="O81" s="6">
        <v>6.052136148982408E-2</v>
      </c>
    </row>
    <row r="82" spans="1:15" x14ac:dyDescent="0.2">
      <c r="A82">
        <v>72</v>
      </c>
      <c r="B82">
        <v>9.201628571428571E-3</v>
      </c>
      <c r="C82">
        <f t="shared" si="12"/>
        <v>0.87488805259398528</v>
      </c>
      <c r="D82" s="1">
        <f t="shared" si="13"/>
        <v>18.893353750131396</v>
      </c>
      <c r="E82">
        <f t="shared" si="4"/>
        <v>18.893353750131404</v>
      </c>
      <c r="F82">
        <f t="shared" si="9"/>
        <v>0.92415648152437913</v>
      </c>
      <c r="G82" s="5">
        <f t="shared" si="10"/>
        <v>15.131662386048461</v>
      </c>
      <c r="H82">
        <f t="shared" si="5"/>
        <v>0.71440301848188981</v>
      </c>
      <c r="I82" s="5">
        <f t="shared" si="11"/>
        <v>17.347884153995441</v>
      </c>
      <c r="J82">
        <f t="shared" si="6"/>
        <v>0.83961211281752257</v>
      </c>
      <c r="K82" s="6">
        <f t="shared" si="7"/>
        <v>6.8598231677027555E-2</v>
      </c>
      <c r="L82" s="6">
        <f t="shared" si="8"/>
        <v>6.0100879245319157E-2</v>
      </c>
      <c r="M82" s="6">
        <v>6.8598231677027555E-2</v>
      </c>
      <c r="N82" s="6">
        <v>7.8422388572901694E-2</v>
      </c>
      <c r="O82" s="6">
        <v>6.2686882963048252E-2</v>
      </c>
    </row>
    <row r="83" spans="1:15" x14ac:dyDescent="0.2">
      <c r="A83">
        <v>73</v>
      </c>
      <c r="B83">
        <v>9.3079714285714283E-3</v>
      </c>
      <c r="C83">
        <f t="shared" si="12"/>
        <v>0.86674461959724192</v>
      </c>
      <c r="D83" s="1">
        <f t="shared" si="13"/>
        <v>18.068817930019641</v>
      </c>
      <c r="E83">
        <f t="shared" si="4"/>
        <v>18.068817930019641</v>
      </c>
      <c r="F83">
        <f t="shared" si="9"/>
        <v>0.91555445939882107</v>
      </c>
      <c r="G83" s="5">
        <f t="shared" si="10"/>
        <v>14.577635247336616</v>
      </c>
      <c r="H83">
        <f t="shared" si="5"/>
        <v>0.69387585842879917</v>
      </c>
      <c r="I83" s="5">
        <f t="shared" si="11"/>
        <v>16.638691688988612</v>
      </c>
      <c r="J83">
        <f t="shared" si="6"/>
        <v>0.82568087264812617</v>
      </c>
      <c r="K83" s="6">
        <f t="shared" si="7"/>
        <v>7.1383241672377098E-2</v>
      </c>
      <c r="L83" s="6">
        <f t="shared" si="8"/>
        <v>6.2816332062154132E-2</v>
      </c>
      <c r="M83" s="6">
        <v>7.1383241672377098E-2</v>
      </c>
      <c r="N83" s="6">
        <v>8.1734406972475623E-2</v>
      </c>
      <c r="O83" s="6">
        <v>6.5072787214188146E-2</v>
      </c>
    </row>
    <row r="84" spans="1:15" x14ac:dyDescent="0.2">
      <c r="A84">
        <v>74</v>
      </c>
      <c r="B84">
        <v>9.4177428571428582E-3</v>
      </c>
      <c r="C84">
        <f t="shared" si="12"/>
        <v>0.85858184164706308</v>
      </c>
      <c r="D84" s="1">
        <f t="shared" si="13"/>
        <v>17.238582131396335</v>
      </c>
      <c r="E84">
        <f t="shared" si="4"/>
        <v>17.238582131396335</v>
      </c>
      <c r="F84">
        <f t="shared" si="9"/>
        <v>0.90693200292849263</v>
      </c>
      <c r="G84" s="5">
        <f t="shared" si="10"/>
        <v>14.008890274129511</v>
      </c>
      <c r="H84">
        <f t="shared" si="5"/>
        <v>0.67386383727386034</v>
      </c>
      <c r="I84" s="5">
        <f t="shared" si="11"/>
        <v>15.919426798281403</v>
      </c>
      <c r="J84">
        <f t="shared" si="6"/>
        <v>0.81189081645961581</v>
      </c>
      <c r="K84" s="6">
        <f t="shared" si="7"/>
        <v>7.4488349302832671E-2</v>
      </c>
      <c r="L84" s="6">
        <f t="shared" si="8"/>
        <v>6.5833564673322936E-2</v>
      </c>
      <c r="M84" s="6">
        <v>7.4488349302832671E-2</v>
      </c>
      <c r="N84" s="6">
        <v>8.5438133630595089E-2</v>
      </c>
      <c r="O84" s="6">
        <v>6.7713943868471044E-2</v>
      </c>
    </row>
    <row r="85" spans="1:15" x14ac:dyDescent="0.2">
      <c r="A85">
        <v>75</v>
      </c>
      <c r="B85">
        <v>1.6131542857142855E-2</v>
      </c>
      <c r="C85">
        <f t="shared" si="12"/>
        <v>0.84473159187216884</v>
      </c>
      <c r="D85" s="1">
        <f t="shared" si="13"/>
        <v>16.402474158095348</v>
      </c>
      <c r="E85">
        <f t="shared" si="4"/>
        <v>16.402474158095345</v>
      </c>
      <c r="F85">
        <f t="shared" si="9"/>
        <v>0.89230179045473723</v>
      </c>
      <c r="G85" s="5">
        <f t="shared" si="10"/>
        <v>13.424918250429956</v>
      </c>
      <c r="H85">
        <f t="shared" si="5"/>
        <v>0.64999350382646892</v>
      </c>
      <c r="I85" s="5">
        <f t="shared" si="11"/>
        <v>15.189820040311748</v>
      </c>
      <c r="J85">
        <f t="shared" si="6"/>
        <v>0.79292028139270487</v>
      </c>
      <c r="K85" s="6">
        <f t="shared" si="7"/>
        <v>7.7411757277985729E-2</v>
      </c>
      <c r="L85" s="6">
        <f t="shared" si="8"/>
        <v>6.8713245322490984E-2</v>
      </c>
      <c r="M85" s="6">
        <v>7.7411757277985729E-2</v>
      </c>
      <c r="N85" s="6">
        <v>8.8914670820531228E-2</v>
      </c>
      <c r="O85" s="6">
        <v>7.0301680661022561E-2</v>
      </c>
    </row>
    <row r="86" spans="1:15" x14ac:dyDescent="0.2">
      <c r="A86">
        <v>76</v>
      </c>
      <c r="B86">
        <v>1.5378028571428575E-2</v>
      </c>
      <c r="C86">
        <f t="shared" si="12"/>
        <v>0.83174128531717029</v>
      </c>
      <c r="D86" s="1">
        <f t="shared" si="13"/>
        <v>15.671409718457635</v>
      </c>
      <c r="E86">
        <f t="shared" si="4"/>
        <v>15.671409718457634</v>
      </c>
      <c r="F86">
        <f t="shared" si="9"/>
        <v>0.87857994802678741</v>
      </c>
      <c r="G86" s="5">
        <f t="shared" si="10"/>
        <v>12.917934370214573</v>
      </c>
      <c r="H86">
        <f t="shared" si="5"/>
        <v>0.62744890701312006</v>
      </c>
      <c r="I86" s="5">
        <f t="shared" si="11"/>
        <v>14.553234901170988</v>
      </c>
      <c r="J86">
        <f t="shared" si="6"/>
        <v>0.7749860929252107</v>
      </c>
      <c r="K86" s="6">
        <f t="shared" si="7"/>
        <v>8.0761854914530057E-2</v>
      </c>
      <c r="L86" s="6">
        <f t="shared" si="8"/>
        <v>7.1994158937452812E-2</v>
      </c>
      <c r="M86" s="6">
        <v>8.0761854914530057E-2</v>
      </c>
      <c r="N86" s="6">
        <v>9.2941137730506052E-2</v>
      </c>
      <c r="O86" s="6">
        <v>7.3249232604094772E-2</v>
      </c>
    </row>
    <row r="87" spans="1:15" x14ac:dyDescent="0.2">
      <c r="A87">
        <v>77</v>
      </c>
      <c r="B87">
        <v>1.5663257142857143E-2</v>
      </c>
      <c r="C87">
        <f t="shared" si="12"/>
        <v>0.81871350768891693</v>
      </c>
      <c r="D87" s="1">
        <f t="shared" si="13"/>
        <v>14.916169020401048</v>
      </c>
      <c r="E87">
        <f t="shared" si="4"/>
        <v>14.916169020401046</v>
      </c>
      <c r="F87">
        <f t="shared" si="9"/>
        <v>0.86481852438028572</v>
      </c>
      <c r="G87" s="5">
        <f t="shared" si="10"/>
        <v>12.382083114092612</v>
      </c>
      <c r="H87">
        <f t="shared" si="5"/>
        <v>0.60551079748879288</v>
      </c>
      <c r="I87" s="5">
        <f t="shared" si="11"/>
        <v>13.89001572848127</v>
      </c>
      <c r="J87">
        <f t="shared" si="6"/>
        <v>0.75723811524554374</v>
      </c>
      <c r="K87" s="6">
        <f t="shared" si="7"/>
        <v>8.4525886129690281E-2</v>
      </c>
      <c r="L87" s="6">
        <f t="shared" si="8"/>
        <v>7.5668339784719027E-2</v>
      </c>
      <c r="M87" s="6">
        <v>8.4525886129690281E-2</v>
      </c>
      <c r="N87" s="6">
        <v>9.7464738222455272E-2</v>
      </c>
      <c r="O87" s="6">
        <v>7.6545242198409594E-2</v>
      </c>
    </row>
    <row r="88" spans="1:15" x14ac:dyDescent="0.2">
      <c r="A88">
        <v>78</v>
      </c>
      <c r="B88">
        <v>1.5961400000000001E-2</v>
      </c>
      <c r="C88">
        <f t="shared" si="12"/>
        <v>0.80564569390729102</v>
      </c>
      <c r="D88" s="1">
        <f t="shared" si="13"/>
        <v>14.153522540574142</v>
      </c>
      <c r="E88">
        <f t="shared" si="4"/>
        <v>14.153522540574144</v>
      </c>
      <c r="F88">
        <f t="shared" si="9"/>
        <v>0.85101480998524226</v>
      </c>
      <c r="G88" s="5">
        <f t="shared" si="10"/>
        <v>11.83069525548273</v>
      </c>
      <c r="H88">
        <f t="shared" si="5"/>
        <v>0.58416274259387779</v>
      </c>
      <c r="I88" s="5">
        <f t="shared" si="11"/>
        <v>13.215566812289792</v>
      </c>
      <c r="J88">
        <f t="shared" si="6"/>
        <v>0.73967247938997471</v>
      </c>
      <c r="K88" s="6">
        <f t="shared" si="7"/>
        <v>8.8785940451444181E-2</v>
      </c>
      <c r="L88" s="6">
        <f t="shared" si="8"/>
        <v>7.9812229306893842E-2</v>
      </c>
      <c r="M88" s="6">
        <v>8.8785940451444181E-2</v>
      </c>
      <c r="N88" s="6">
        <v>0.10258577250516891</v>
      </c>
      <c r="O88" s="6">
        <v>8.0254990576853244E-2</v>
      </c>
    </row>
    <row r="89" spans="1:15" x14ac:dyDescent="0.2">
      <c r="A89">
        <v>79</v>
      </c>
      <c r="B89">
        <v>1.6273457142857144E-2</v>
      </c>
      <c r="C89">
        <f t="shared" si="12"/>
        <v>0.79253505323516338</v>
      </c>
      <c r="D89" s="1">
        <f t="shared" si="13"/>
        <v>13.3830969034895</v>
      </c>
      <c r="E89">
        <f t="shared" si="4"/>
        <v>13.383096903489502</v>
      </c>
      <c r="F89">
        <f t="shared" si="9"/>
        <v>0.83716585694701073</v>
      </c>
      <c r="G89" s="5">
        <f t="shared" si="10"/>
        <v>11.263044519384081</v>
      </c>
      <c r="H89">
        <f t="shared" si="5"/>
        <v>0.56338862278217883</v>
      </c>
      <c r="I89" s="5">
        <f t="shared" si="11"/>
        <v>12.529408195764105</v>
      </c>
      <c r="J89">
        <f t="shared" si="6"/>
        <v>0.72228519032777649</v>
      </c>
      <c r="K89" s="6">
        <f t="shared" si="7"/>
        <v>9.3647404176811194E-2</v>
      </c>
      <c r="L89" s="6">
        <f t="shared" si="8"/>
        <v>8.4523539283121063E-2</v>
      </c>
      <c r="M89" s="6">
        <v>9.3647404176811194E-2</v>
      </c>
      <c r="N89" s="6">
        <v>0.10843386763322192</v>
      </c>
      <c r="O89" s="6">
        <v>8.4461155636266438E-2</v>
      </c>
    </row>
    <row r="90" spans="1:15" x14ac:dyDescent="0.2">
      <c r="A90">
        <v>80</v>
      </c>
      <c r="B90">
        <v>2.8631828571428576E-2</v>
      </c>
      <c r="C90">
        <f t="shared" si="12"/>
        <v>0.76984332545408618</v>
      </c>
      <c r="D90" s="1">
        <f t="shared" si="13"/>
        <v>12.604488971721276</v>
      </c>
      <c r="E90">
        <f t="shared" si="4"/>
        <v>12.604488971721281</v>
      </c>
      <c r="F90">
        <f t="shared" si="9"/>
        <v>0.81319626764505082</v>
      </c>
      <c r="G90" s="5">
        <f t="shared" si="10"/>
        <v>10.678352579981262</v>
      </c>
      <c r="H90">
        <f t="shared" si="5"/>
        <v>0.53652723168194727</v>
      </c>
      <c r="I90" s="5">
        <f t="shared" si="11"/>
        <v>11.831023741805089</v>
      </c>
      <c r="J90">
        <f t="shared" si="6"/>
        <v>0.69644598542731639</v>
      </c>
      <c r="K90" s="6">
        <f t="shared" si="7"/>
        <v>9.7914735418716065E-2</v>
      </c>
      <c r="L90" s="6">
        <f t="shared" si="8"/>
        <v>8.8731359493030848E-2</v>
      </c>
      <c r="M90" s="6">
        <v>9.7914735418716065E-2</v>
      </c>
      <c r="N90" s="6">
        <v>0.11364733677114106</v>
      </c>
      <c r="O90" s="6">
        <v>8.8324407235943161E-2</v>
      </c>
    </row>
    <row r="91" spans="1:15" x14ac:dyDescent="0.2">
      <c r="A91">
        <v>81</v>
      </c>
      <c r="B91">
        <v>2.7876685714285712E-2</v>
      </c>
      <c r="C91">
        <f t="shared" si="12"/>
        <v>0.74838264502116203</v>
      </c>
      <c r="D91" s="1">
        <f t="shared" si="13"/>
        <v>11.976016038474999</v>
      </c>
      <c r="E91">
        <f t="shared" si="4"/>
        <v>11.976016038475004</v>
      </c>
      <c r="F91">
        <f t="shared" si="9"/>
        <v>0.79052705086787955</v>
      </c>
      <c r="G91" s="5">
        <f t="shared" si="10"/>
        <v>10.212967391717564</v>
      </c>
      <c r="H91">
        <f t="shared" si="5"/>
        <v>0.51134375555607248</v>
      </c>
      <c r="I91" s="5">
        <f t="shared" si="11"/>
        <v>11.269972709913706</v>
      </c>
      <c r="J91">
        <f t="shared" si="6"/>
        <v>0.67205320766594645</v>
      </c>
      <c r="K91" s="6">
        <f t="shared" si="7"/>
        <v>0.10292352243441059</v>
      </c>
      <c r="L91" s="6">
        <f t="shared" si="8"/>
        <v>9.3641494016796237E-2</v>
      </c>
    </row>
    <row r="92" spans="1:15" x14ac:dyDescent="0.2">
      <c r="A92">
        <v>82</v>
      </c>
      <c r="B92">
        <v>2.8791114285714289E-2</v>
      </c>
      <c r="C92">
        <f t="shared" si="12"/>
        <v>0.72683587475891265</v>
      </c>
      <c r="D92" s="1">
        <f t="shared" si="13"/>
        <v>11.319441229814146</v>
      </c>
      <c r="E92">
        <f t="shared" si="4"/>
        <v>11.319441229814146</v>
      </c>
      <c r="F92">
        <f t="shared" si="9"/>
        <v>0.76776689620039384</v>
      </c>
      <c r="G92" s="5">
        <f t="shared" si="10"/>
        <v>9.7159519645984105</v>
      </c>
      <c r="H92">
        <f t="shared" si="5"/>
        <v>0.48688392063781488</v>
      </c>
      <c r="I92" s="5">
        <f t="shared" si="11"/>
        <v>10.679026541595253</v>
      </c>
      <c r="J92">
        <f t="shared" si="6"/>
        <v>0.6479047524950291</v>
      </c>
      <c r="K92" s="6">
        <f t="shared" si="7"/>
        <v>0.10864773875320705</v>
      </c>
      <c r="L92" s="6">
        <f t="shared" si="8"/>
        <v>9.9235380618751354E-2</v>
      </c>
    </row>
    <row r="93" spans="1:15" x14ac:dyDescent="0.2">
      <c r="A93">
        <v>83</v>
      </c>
      <c r="B93">
        <v>2.977717142857142E-2</v>
      </c>
      <c r="C93">
        <f t="shared" si="12"/>
        <v>0.70519275831578088</v>
      </c>
      <c r="D93" s="1">
        <f t="shared" si="13"/>
        <v>10.655001716226211</v>
      </c>
      <c r="E93">
        <f t="shared" si="4"/>
        <v>10.655001716226208</v>
      </c>
      <c r="F93">
        <f t="shared" si="9"/>
        <v>0.74490496971505249</v>
      </c>
      <c r="G93" s="5">
        <f t="shared" si="10"/>
        <v>9.2040571803477338</v>
      </c>
      <c r="H93">
        <f t="shared" si="5"/>
        <v>0.46312342614428209</v>
      </c>
      <c r="I93" s="5">
        <f t="shared" si="11"/>
        <v>10.077051085659276</v>
      </c>
      <c r="J93">
        <f t="shared" si="6"/>
        <v>0.6239898346869911</v>
      </c>
      <c r="K93" s="6">
        <f t="shared" si="7"/>
        <v>0.11525689811254813</v>
      </c>
      <c r="L93" s="6">
        <f t="shared" si="8"/>
        <v>0.1056718045267399</v>
      </c>
    </row>
    <row r="94" spans="1:15" x14ac:dyDescent="0.2">
      <c r="A94">
        <v>84</v>
      </c>
      <c r="B94">
        <v>3.0844942857142853E-2</v>
      </c>
      <c r="C94">
        <f t="shared" si="12"/>
        <v>0.68344112798225964</v>
      </c>
      <c r="D94" s="1">
        <f t="shared" si="13"/>
        <v>9.9820150613388492</v>
      </c>
      <c r="E94">
        <f t="shared" si="4"/>
        <v>9.9820150613388456</v>
      </c>
      <c r="F94">
        <f t="shared" si="9"/>
        <v>0.72192841849018996</v>
      </c>
      <c r="G94" s="5">
        <f t="shared" si="10"/>
        <v>8.6762702829595657</v>
      </c>
      <c r="H94">
        <f t="shared" si="5"/>
        <v>0.44003765738142891</v>
      </c>
      <c r="I94" s="5">
        <f t="shared" si="11"/>
        <v>9.4632622626119094</v>
      </c>
      <c r="J94">
        <f t="shared" si="6"/>
        <v>0.60029626489342225</v>
      </c>
      <c r="K94" s="6">
        <f t="shared" si="7"/>
        <v>0.12297922243427463</v>
      </c>
      <c r="L94" s="6">
        <f t="shared" si="8"/>
        <v>0.11316345263187959</v>
      </c>
    </row>
    <row r="95" spans="1:15" x14ac:dyDescent="0.2">
      <c r="A95">
        <v>85</v>
      </c>
      <c r="B95">
        <v>4.9720142857142866E-2</v>
      </c>
      <c r="C95">
        <f t="shared" si="12"/>
        <v>0.6494603374645348</v>
      </c>
      <c r="D95" s="1">
        <f t="shared" si="13"/>
        <v>9.2997089967900379</v>
      </c>
      <c r="E95">
        <f t="shared" si="4"/>
        <v>9.2997089967900344</v>
      </c>
      <c r="F95">
        <f t="shared" si="9"/>
        <v>0.68603403439022648</v>
      </c>
      <c r="G95" s="5">
        <f t="shared" si="10"/>
        <v>8.1314548929957891</v>
      </c>
      <c r="H95">
        <f t="shared" si="5"/>
        <v>0.40995972764108018</v>
      </c>
      <c r="I95" s="5">
        <f t="shared" si="11"/>
        <v>8.8367752727817273</v>
      </c>
      <c r="J95">
        <f t="shared" si="6"/>
        <v>0.56625496760479488</v>
      </c>
      <c r="K95" s="6">
        <f t="shared" si="7"/>
        <v>0.12939885648371979</v>
      </c>
      <c r="L95" s="6">
        <f t="shared" si="8"/>
        <v>0.11950270026969563</v>
      </c>
    </row>
    <row r="96" spans="1:15" x14ac:dyDescent="0.2">
      <c r="A96">
        <v>86</v>
      </c>
      <c r="B96">
        <v>4.9828399999999995E-2</v>
      </c>
      <c r="C96">
        <f t="shared" si="12"/>
        <v>0.61709876798521701</v>
      </c>
      <c r="D96" s="1">
        <f t="shared" si="13"/>
        <v>8.7862844580867492</v>
      </c>
      <c r="E96">
        <f t="shared" si="4"/>
        <v>8.7862844580867439</v>
      </c>
      <c r="F96">
        <f t="shared" si="9"/>
        <v>0.65185005611101654</v>
      </c>
      <c r="G96" s="5">
        <f t="shared" si="10"/>
        <v>7.7280435637065619</v>
      </c>
      <c r="H96">
        <f t="shared" si="5"/>
        <v>0.38189420622381304</v>
      </c>
      <c r="I96" s="5">
        <f t="shared" si="11"/>
        <v>8.3680117498866853</v>
      </c>
      <c r="J96">
        <f t="shared" si="6"/>
        <v>0.53408321660216529</v>
      </c>
      <c r="K96" s="6">
        <f t="shared" si="7"/>
        <v>0.13706178229459129</v>
      </c>
      <c r="L96" s="6">
        <f t="shared" si="8"/>
        <v>0.12703125358936648</v>
      </c>
    </row>
    <row r="97" spans="1:12" x14ac:dyDescent="0.2">
      <c r="A97">
        <v>87</v>
      </c>
      <c r="B97">
        <v>5.2707085714285715E-2</v>
      </c>
      <c r="C97">
        <f t="shared" si="12"/>
        <v>0.58457329032684002</v>
      </c>
      <c r="D97" s="1">
        <f t="shared" si="13"/>
        <v>8.2470501729232364</v>
      </c>
      <c r="E97">
        <f t="shared" si="4"/>
        <v>8.2470501729232328</v>
      </c>
      <c r="F97">
        <f t="shared" si="9"/>
        <v>0.61749293933071125</v>
      </c>
      <c r="G97" s="5">
        <f t="shared" si="10"/>
        <v>7.2959798366744408</v>
      </c>
      <c r="H97">
        <f t="shared" si="5"/>
        <v>0.35467223094371125</v>
      </c>
      <c r="I97" s="5">
        <f t="shared" si="11"/>
        <v>7.8720784983555276</v>
      </c>
      <c r="J97">
        <f t="shared" si="6"/>
        <v>0.50221314932375527</v>
      </c>
      <c r="K97" s="6">
        <f t="shared" si="7"/>
        <v>0.14585839981168661</v>
      </c>
      <c r="L97" s="6">
        <f t="shared" si="8"/>
        <v>0.13565512218385256</v>
      </c>
    </row>
    <row r="98" spans="1:12" x14ac:dyDescent="0.2">
      <c r="A98">
        <v>88</v>
      </c>
      <c r="B98">
        <v>5.5978371428571434E-2</v>
      </c>
      <c r="C98">
        <f t="shared" si="12"/>
        <v>0.5518498295537021</v>
      </c>
      <c r="D98" s="1">
        <f t="shared" si="13"/>
        <v>7.7059135020995537</v>
      </c>
      <c r="E98">
        <f t="shared" si="4"/>
        <v>7.7059135020995537</v>
      </c>
      <c r="F98">
        <f t="shared" si="9"/>
        <v>0.58292669021833643</v>
      </c>
      <c r="G98" s="5">
        <f t="shared" si="10"/>
        <v>6.8559644236538322</v>
      </c>
      <c r="H98">
        <f t="shared" si="5"/>
        <v>0.32825319320053337</v>
      </c>
      <c r="I98" s="5">
        <f t="shared" si="11"/>
        <v>7.3716346563361324</v>
      </c>
      <c r="J98">
        <f t="shared" si="6"/>
        <v>0.47061404515051963</v>
      </c>
      <c r="K98" s="6">
        <f t="shared" si="7"/>
        <v>0.15606082654330397</v>
      </c>
      <c r="L98" s="6">
        <f t="shared" si="8"/>
        <v>0.14563250851006376</v>
      </c>
    </row>
    <row r="99" spans="1:12" x14ac:dyDescent="0.2">
      <c r="A99">
        <v>89</v>
      </c>
      <c r="B99">
        <v>5.973931428571428E-2</v>
      </c>
      <c r="C99">
        <f t="shared" si="12"/>
        <v>0.51888269914747565</v>
      </c>
      <c r="D99" s="1">
        <f t="shared" si="13"/>
        <v>7.1628569397936124</v>
      </c>
      <c r="E99">
        <f t="shared" si="4"/>
        <v>7.1628569397936115</v>
      </c>
      <c r="F99">
        <f t="shared" si="9"/>
        <v>0.54810304946585198</v>
      </c>
      <c r="G99" s="5">
        <f t="shared" si="10"/>
        <v>6.4077579373996123</v>
      </c>
      <c r="H99">
        <f t="shared" si="5"/>
        <v>0.30259173777121312</v>
      </c>
      <c r="I99" s="5">
        <f t="shared" si="11"/>
        <v>6.8665987438573577</v>
      </c>
      <c r="J99">
        <f t="shared" si="6"/>
        <v>0.43924620917647189</v>
      </c>
      <c r="K99" s="6">
        <f t="shared" si="7"/>
        <v>0.16803414807559025</v>
      </c>
      <c r="L99" s="6">
        <f t="shared" si="8"/>
        <v>0.15730783812248042</v>
      </c>
    </row>
    <row r="100" spans="1:12" x14ac:dyDescent="0.2">
      <c r="A100">
        <v>90</v>
      </c>
      <c r="B100">
        <v>8.085985714285715E-2</v>
      </c>
      <c r="C100">
        <f t="shared" si="12"/>
        <v>0.47692591822051061</v>
      </c>
      <c r="D100" s="1">
        <f t="shared" si="13"/>
        <v>6.6179479251035804</v>
      </c>
      <c r="E100">
        <f t="shared" si="4"/>
        <v>6.6179479251035822</v>
      </c>
      <c r="F100">
        <f t="shared" si="9"/>
        <v>0.50378351518647879</v>
      </c>
      <c r="G100" s="5">
        <f t="shared" si="10"/>
        <v>5.9511713032886009</v>
      </c>
      <c r="H100">
        <f t="shared" si="5"/>
        <v>0.27267079713963133</v>
      </c>
      <c r="I100" s="5">
        <f t="shared" si="11"/>
        <v>6.3569623226364378</v>
      </c>
      <c r="J100">
        <f t="shared" si="6"/>
        <v>0.40076022916183313</v>
      </c>
      <c r="K100" s="6">
        <f t="shared" si="7"/>
        <v>0.17843727481874105</v>
      </c>
      <c r="L100" s="6">
        <f t="shared" si="8"/>
        <v>0.16757613352688533</v>
      </c>
    </row>
    <row r="101" spans="1:12" x14ac:dyDescent="0.2">
      <c r="A101">
        <v>91</v>
      </c>
      <c r="B101">
        <v>8.4533171428571405E-2</v>
      </c>
      <c r="C101">
        <f t="shared" si="12"/>
        <v>0.43660985781684736</v>
      </c>
      <c r="D101" s="1">
        <f t="shared" si="13"/>
        <v>6.2001511157283593</v>
      </c>
      <c r="E101">
        <f t="shared" si="4"/>
        <v>6.2001511157283611</v>
      </c>
      <c r="F101">
        <f t="shared" si="9"/>
        <v>0.46119709693433186</v>
      </c>
      <c r="G101" s="5">
        <f t="shared" si="10"/>
        <v>5.6042102246619345</v>
      </c>
      <c r="H101">
        <f t="shared" si="5"/>
        <v>0.24472653911908002</v>
      </c>
      <c r="I101" s="5">
        <f t="shared" si="11"/>
        <v>5.9674368834841474</v>
      </c>
      <c r="J101">
        <f t="shared" si="6"/>
        <v>0.36418502912592798</v>
      </c>
      <c r="K101" s="6">
        <f t="shared" si="7"/>
        <v>0.19068937790228391</v>
      </c>
      <c r="L101" s="6">
        <f t="shared" si="8"/>
        <v>0.17963808847956586</v>
      </c>
    </row>
    <row r="102" spans="1:12" x14ac:dyDescent="0.2">
      <c r="A102">
        <v>92</v>
      </c>
      <c r="B102">
        <v>9.2868714285714263E-2</v>
      </c>
      <c r="C102">
        <f t="shared" si="12"/>
        <v>0.39606246167692821</v>
      </c>
      <c r="D102" s="1">
        <f t="shared" si="13"/>
        <v>5.7726660565119516</v>
      </c>
      <c r="E102">
        <f t="shared" si="4"/>
        <v>5.7726660565119534</v>
      </c>
      <c r="F102">
        <f t="shared" si="9"/>
        <v>0.41836631550973652</v>
      </c>
      <c r="G102" s="5">
        <f t="shared" si="10"/>
        <v>5.2441305908105482</v>
      </c>
      <c r="H102">
        <f t="shared" si="5"/>
        <v>0.21764617654852791</v>
      </c>
      <c r="I102" s="5">
        <f t="shared" si="11"/>
        <v>5.5667481682970132</v>
      </c>
      <c r="J102">
        <f t="shared" si="6"/>
        <v>0.32793448934339103</v>
      </c>
      <c r="K102" s="6">
        <f t="shared" si="7"/>
        <v>0.20422228746342438</v>
      </c>
      <c r="L102" s="6">
        <f t="shared" si="8"/>
        <v>0.19297167306166427</v>
      </c>
    </row>
    <row r="103" spans="1:12" x14ac:dyDescent="0.2">
      <c r="A103">
        <v>93</v>
      </c>
      <c r="B103">
        <v>0.10317382857142857</v>
      </c>
      <c r="C103">
        <f t="shared" si="12"/>
        <v>0.35519918115229482</v>
      </c>
      <c r="D103" s="1">
        <f t="shared" si="13"/>
        <v>5.3636500553130944</v>
      </c>
      <c r="E103">
        <f t="shared" si="4"/>
        <v>5.3636500553130944</v>
      </c>
      <c r="F103">
        <f t="shared" si="9"/>
        <v>0.37520186099327479</v>
      </c>
      <c r="G103" s="5">
        <f t="shared" si="10"/>
        <v>4.8966252039415492</v>
      </c>
      <c r="H103">
        <f t="shared" si="5"/>
        <v>0.1913635169020424</v>
      </c>
      <c r="I103" s="5">
        <f t="shared" si="11"/>
        <v>5.1821077370275432</v>
      </c>
      <c r="J103">
        <f t="shared" si="6"/>
        <v>0.29193773084723751</v>
      </c>
      <c r="K103" s="6">
        <f t="shared" si="7"/>
        <v>0.21885918182294714</v>
      </c>
      <c r="L103" s="6">
        <f t="shared" si="8"/>
        <v>0.20742255534192658</v>
      </c>
    </row>
    <row r="104" spans="1:12" x14ac:dyDescent="0.2">
      <c r="A104">
        <v>94</v>
      </c>
      <c r="B104">
        <v>0.11631951428571427</v>
      </c>
      <c r="C104">
        <f t="shared" si="12"/>
        <v>0.31388258492597643</v>
      </c>
      <c r="D104" s="1">
        <f t="shared" si="13"/>
        <v>4.9807019756897075</v>
      </c>
      <c r="E104">
        <f t="shared" si="4"/>
        <v>4.9807019756897075</v>
      </c>
      <c r="F104">
        <f t="shared" si="9"/>
        <v>0.33155856276344092</v>
      </c>
      <c r="G104" s="5">
        <f t="shared" si="10"/>
        <v>4.5691480324046019</v>
      </c>
      <c r="H104">
        <f t="shared" si="5"/>
        <v>0.16578843682744188</v>
      </c>
      <c r="I104" s="5">
        <f t="shared" si="11"/>
        <v>4.8210764656309717</v>
      </c>
      <c r="J104">
        <f t="shared" si="6"/>
        <v>0.25608276641257927</v>
      </c>
      <c r="K104" s="6">
        <f t="shared" si="7"/>
        <v>0.23397285224747374</v>
      </c>
      <c r="L104" s="6">
        <f t="shared" si="8"/>
        <v>0.22241543947583239</v>
      </c>
    </row>
    <row r="105" spans="1:12" x14ac:dyDescent="0.2">
      <c r="A105">
        <v>95</v>
      </c>
      <c r="B105">
        <v>0.11101074285714287</v>
      </c>
      <c r="C105">
        <f t="shared" si="12"/>
        <v>0.27903824600342353</v>
      </c>
      <c r="D105" s="1">
        <f t="shared" si="13"/>
        <v>4.6363154513520444</v>
      </c>
      <c r="E105">
        <f t="shared" si="4"/>
        <v>4.6363154513520444</v>
      </c>
      <c r="F105">
        <f t="shared" si="9"/>
        <v>0.29475200041042471</v>
      </c>
      <c r="G105" s="5">
        <f t="shared" si="10"/>
        <v>4.2740001260586302</v>
      </c>
      <c r="H105">
        <f t="shared" si="5"/>
        <v>0.1444942542138265</v>
      </c>
      <c r="I105" s="5">
        <f t="shared" si="11"/>
        <v>4.4960907496201941</v>
      </c>
      <c r="J105">
        <f t="shared" si="6"/>
        <v>0.22598089571932276</v>
      </c>
      <c r="K105" s="6">
        <f t="shared" si="7"/>
        <v>0.2561566331896945</v>
      </c>
      <c r="L105" s="6">
        <f t="shared" si="8"/>
        <v>0.24420058896714947</v>
      </c>
    </row>
    <row r="106" spans="1:12" x14ac:dyDescent="0.2">
      <c r="A106">
        <v>96</v>
      </c>
      <c r="B106">
        <v>0.12212994285714286</v>
      </c>
      <c r="C106">
        <f t="shared" si="12"/>
        <v>0.24495932096406806</v>
      </c>
      <c r="D106" s="1">
        <f t="shared" si="13"/>
        <v>4.2152660047353159</v>
      </c>
      <c r="E106">
        <f t="shared" si="4"/>
        <v>4.2152660047353159</v>
      </c>
      <c r="F106">
        <f t="shared" si="9"/>
        <v>0.25875395544327101</v>
      </c>
      <c r="G106" s="5">
        <f t="shared" si="10"/>
        <v>3.9038614286418216</v>
      </c>
      <c r="H106">
        <f t="shared" si="5"/>
        <v>0.12435997961128079</v>
      </c>
      <c r="I106" s="5">
        <f t="shared" si="11"/>
        <v>4.0949942186033086</v>
      </c>
      <c r="J106">
        <f t="shared" si="6"/>
        <v>0.19692317167774004</v>
      </c>
      <c r="K106" s="6">
        <f t="shared" si="7"/>
        <v>0.28281271139515118</v>
      </c>
      <c r="L106" s="6">
        <f t="shared" si="8"/>
        <v>0.27032534532844704</v>
      </c>
    </row>
    <row r="107" spans="1:12" x14ac:dyDescent="0.2">
      <c r="A107">
        <v>97</v>
      </c>
      <c r="B107">
        <v>0.13999674285714286</v>
      </c>
      <c r="C107">
        <f t="shared" si="12"/>
        <v>0.21066581389660108</v>
      </c>
      <c r="D107" s="1">
        <f t="shared" si="13"/>
        <v>3.8016969828706193</v>
      </c>
      <c r="E107">
        <f t="shared" si="4"/>
        <v>3.8016969828706193</v>
      </c>
      <c r="F107">
        <f t="shared" si="9"/>
        <v>0.22252924447981079</v>
      </c>
      <c r="G107" s="5">
        <f t="shared" si="10"/>
        <v>3.5359089592079247</v>
      </c>
      <c r="H107">
        <f t="shared" si="5"/>
        <v>0.10485292894502038</v>
      </c>
      <c r="I107" s="5">
        <f t="shared" si="11"/>
        <v>3.6992461760660786</v>
      </c>
      <c r="J107">
        <f t="shared" si="6"/>
        <v>0.16810931486556904</v>
      </c>
      <c r="K107" s="6">
        <f t="shared" si="7"/>
        <v>0.31311285939584438</v>
      </c>
      <c r="L107" s="6">
        <f t="shared" si="8"/>
        <v>0.30000343063366741</v>
      </c>
    </row>
    <row r="108" spans="1:12" x14ac:dyDescent="0.2">
      <c r="A108">
        <v>98</v>
      </c>
      <c r="B108">
        <v>0.16439334285714283</v>
      </c>
      <c r="C108">
        <f t="shared" si="12"/>
        <v>0.17603375652441811</v>
      </c>
      <c r="D108" s="1">
        <f t="shared" si="13"/>
        <v>3.4205611447342585</v>
      </c>
      <c r="E108">
        <f t="shared" si="4"/>
        <v>3.4205611447342585</v>
      </c>
      <c r="F108">
        <f t="shared" si="9"/>
        <v>0.18594691809630029</v>
      </c>
      <c r="G108" s="5">
        <f t="shared" si="10"/>
        <v>3.1937366032475136</v>
      </c>
      <c r="H108">
        <f t="shared" si="5"/>
        <v>8.5897848477829414E-2</v>
      </c>
      <c r="I108" s="5">
        <f t="shared" si="11"/>
        <v>3.3332952156173663</v>
      </c>
      <c r="J108">
        <f t="shared" si="6"/>
        <v>0.13944037099241333</v>
      </c>
      <c r="K108" s="6">
        <f t="shared" si="7"/>
        <v>0.34500621104264523</v>
      </c>
      <c r="L108" s="6">
        <f t="shared" si="8"/>
        <v>0.33127711857134906</v>
      </c>
    </row>
    <row r="109" spans="1:12" x14ac:dyDescent="0.2">
      <c r="A109">
        <v>99</v>
      </c>
      <c r="B109">
        <v>0.20013197142857139</v>
      </c>
      <c r="C109">
        <f t="shared" si="12"/>
        <v>0.14080377379320916</v>
      </c>
      <c r="D109" s="1">
        <f t="shared" si="13"/>
        <v>3.0935063351816634</v>
      </c>
      <c r="E109">
        <f t="shared" si="4"/>
        <v>3.0935063351816634</v>
      </c>
      <c r="F109">
        <f t="shared" si="9"/>
        <v>0.14873299479662061</v>
      </c>
      <c r="G109" s="5">
        <f t="shared" si="10"/>
        <v>2.898498542904183</v>
      </c>
      <c r="H109">
        <f t="shared" si="5"/>
        <v>6.7359747765184996E-2</v>
      </c>
      <c r="I109" s="5">
        <f t="shared" si="11"/>
        <v>3.0186207979366504</v>
      </c>
      <c r="J109">
        <f t="shared" si="6"/>
        <v>0.1107137924824337</v>
      </c>
      <c r="K109" s="6">
        <f t="shared" si="7"/>
        <v>0.37089300223385974</v>
      </c>
      <c r="L109" s="6">
        <f t="shared" si="8"/>
        <v>0.35690661555303338</v>
      </c>
    </row>
    <row r="110" spans="1:12" x14ac:dyDescent="0.2">
      <c r="A110">
        <v>100</v>
      </c>
      <c r="B110">
        <v>0.21471994285714283</v>
      </c>
      <c r="C110">
        <f t="shared" si="12"/>
        <v>0.11057039553026123</v>
      </c>
      <c r="D110" s="1">
        <f t="shared" si="13"/>
        <v>2.8675209218034308</v>
      </c>
      <c r="E110">
        <f t="shared" si="4"/>
        <v>2.8675209218034303</v>
      </c>
      <c r="F110">
        <f t="shared" si="9"/>
        <v>0.11679705465291852</v>
      </c>
      <c r="G110" s="5">
        <f t="shared" si="10"/>
        <v>2.6961953824339573</v>
      </c>
      <c r="H110">
        <f t="shared" si="5"/>
        <v>5.1859084876640121E-2</v>
      </c>
      <c r="I110" s="5">
        <f t="shared" si="11"/>
        <v>2.8018533600182272</v>
      </c>
      <c r="J110">
        <f t="shared" si="6"/>
        <v>8.630205877764395E-2</v>
      </c>
      <c r="K110" s="6">
        <f t="shared" si="7"/>
        <v>0.39966631568524136</v>
      </c>
      <c r="L110" s="6">
        <f t="shared" si="8"/>
        <v>0.38544610634324639</v>
      </c>
    </row>
    <row r="111" spans="1:12" x14ac:dyDescent="0.2">
      <c r="A111">
        <v>101</v>
      </c>
      <c r="B111">
        <v>0.22329925714285717</v>
      </c>
      <c r="C111">
        <f t="shared" si="12"/>
        <v>8.5880108346362005E-2</v>
      </c>
      <c r="D111" s="1">
        <f t="shared" si="13"/>
        <v>2.6515901501899153</v>
      </c>
      <c r="E111">
        <f t="shared" si="4"/>
        <v>2.651590150189914</v>
      </c>
      <c r="F111">
        <f t="shared" si="9"/>
        <v>9.0716359112448131E-2</v>
      </c>
      <c r="G111" s="5">
        <f t="shared" si="10"/>
        <v>2.5020872681888799</v>
      </c>
      <c r="H111">
        <f t="shared" si="5"/>
        <v>3.9489205634880398E-2</v>
      </c>
      <c r="I111" s="5">
        <f t="shared" si="11"/>
        <v>2.5943964241514039</v>
      </c>
      <c r="J111">
        <f t="shared" si="6"/>
        <v>6.6537999095324082E-2</v>
      </c>
      <c r="K111" s="6">
        <f t="shared" si="7"/>
        <v>0.43747233029745236</v>
      </c>
      <c r="L111" s="6">
        <f t="shared" si="8"/>
        <v>0.42282925753579864</v>
      </c>
    </row>
    <row r="112" spans="1:12" x14ac:dyDescent="0.2">
      <c r="A112">
        <v>102</v>
      </c>
      <c r="B112">
        <v>0.24403274285714288</v>
      </c>
      <c r="C112">
        <f t="shared" si="12"/>
        <v>6.4922549949730665E-2</v>
      </c>
      <c r="D112" s="1">
        <f t="shared" si="13"/>
        <v>2.4139147858103911</v>
      </c>
      <c r="E112">
        <f t="shared" si="4"/>
        <v>2.4139147858103907</v>
      </c>
      <c r="F112">
        <f t="shared" si="9"/>
        <v>6.8578597176223832E-2</v>
      </c>
      <c r="G112" s="5">
        <f t="shared" si="10"/>
        <v>2.2858588549361873</v>
      </c>
      <c r="H112">
        <f t="shared" si="5"/>
        <v>2.9267202422108608E-2</v>
      </c>
      <c r="I112" s="5">
        <f t="shared" si="11"/>
        <v>2.365020826202727</v>
      </c>
      <c r="J112">
        <f t="shared" si="6"/>
        <v>4.9930691696337612E-2</v>
      </c>
      <c r="K112" s="6">
        <f t="shared" si="7"/>
        <v>0.47979375920564338</v>
      </c>
      <c r="L112" s="6">
        <f t="shared" si="8"/>
        <v>0.46476094801952933</v>
      </c>
    </row>
    <row r="113" spans="1:12" x14ac:dyDescent="0.2">
      <c r="A113">
        <v>103</v>
      </c>
      <c r="B113">
        <v>0.26476622857142856</v>
      </c>
      <c r="C113">
        <f t="shared" si="12"/>
        <v>4.7733251250300292E-2</v>
      </c>
      <c r="D113" s="1">
        <f t="shared" si="13"/>
        <v>2.1931472732478783</v>
      </c>
      <c r="E113">
        <f t="shared" si="4"/>
        <v>2.1931472732478783</v>
      </c>
      <c r="F113">
        <f t="shared" si="9"/>
        <v>5.0421300641155832E-2</v>
      </c>
      <c r="G113" s="5">
        <f t="shared" si="10"/>
        <v>2.084228860449584</v>
      </c>
      <c r="H113">
        <f t="shared" si="5"/>
        <v>2.1096309427421897E-2</v>
      </c>
      <c r="I113" s="5">
        <f t="shared" si="11"/>
        <v>2.1516437735598646</v>
      </c>
      <c r="J113">
        <f t="shared" si="6"/>
        <v>3.6440798922068383E-2</v>
      </c>
      <c r="K113" s="6">
        <f t="shared" si="7"/>
        <v>0.52868664817809397</v>
      </c>
      <c r="L113" s="6">
        <f t="shared" si="8"/>
        <v>0.51330662518030046</v>
      </c>
    </row>
    <row r="114" spans="1:12" x14ac:dyDescent="0.2">
      <c r="A114">
        <v>104</v>
      </c>
      <c r="B114">
        <v>0.28549954285714285</v>
      </c>
      <c r="C114">
        <f t="shared" si="12"/>
        <v>3.4105429839254416E-2</v>
      </c>
      <c r="D114" s="1">
        <f t="shared" si="13"/>
        <v>1.9829251028370962</v>
      </c>
      <c r="E114">
        <f t="shared" si="4"/>
        <v>1.9829251028370962</v>
      </c>
      <c r="F114">
        <f t="shared" si="9"/>
        <v>3.6026042357843277E-2</v>
      </c>
      <c r="G114" s="5">
        <f t="shared" si="10"/>
        <v>1.8914795814233214</v>
      </c>
      <c r="H114">
        <f t="shared" si="5"/>
        <v>1.4777767382274619E-2</v>
      </c>
      <c r="I114" s="5">
        <f t="shared" si="11"/>
        <v>1.9481533082662765</v>
      </c>
      <c r="J114">
        <f t="shared" si="6"/>
        <v>2.5845519198112406E-2</v>
      </c>
      <c r="K114" s="6">
        <f t="shared" si="7"/>
        <v>0.58815881692803096</v>
      </c>
      <c r="L114" s="6">
        <f t="shared" si="8"/>
        <v>0.57247803574334721</v>
      </c>
    </row>
    <row r="115" spans="1:12" x14ac:dyDescent="0.2">
      <c r="A115">
        <v>105</v>
      </c>
      <c r="B115">
        <v>0.30623299999999992</v>
      </c>
      <c r="C115">
        <f t="shared" si="12"/>
        <v>2.3661221743290019E-2</v>
      </c>
      <c r="D115" s="1">
        <f t="shared" si="13"/>
        <v>1.7752607895681591</v>
      </c>
      <c r="E115">
        <f t="shared" si="4"/>
        <v>1.7752607895681589</v>
      </c>
      <c r="F115">
        <f t="shared" si="9"/>
        <v>2.4993679328473861E-2</v>
      </c>
      <c r="G115" s="5">
        <f t="shared" si="10"/>
        <v>1.700221047816687</v>
      </c>
      <c r="H115">
        <f t="shared" si="5"/>
        <v>1.0051301317155408E-2</v>
      </c>
      <c r="I115" s="5">
        <f t="shared" si="11"/>
        <v>1.7467919073987308</v>
      </c>
      <c r="J115">
        <f t="shared" si="6"/>
        <v>1.7798924432829225E-2</v>
      </c>
      <c r="K115" s="6">
        <f t="shared" si="7"/>
        <v>0.66678970936546578</v>
      </c>
      <c r="L115" s="6">
        <f t="shared" si="8"/>
        <v>0.65083523509945229</v>
      </c>
    </row>
    <row r="116" spans="1:12" x14ac:dyDescent="0.2">
      <c r="A116">
        <v>106</v>
      </c>
      <c r="B116">
        <v>0.32696634285714288</v>
      </c>
      <c r="C116">
        <f t="shared" si="12"/>
        <v>1.5924798602354569E-2</v>
      </c>
      <c r="D116" s="1">
        <f t="shared" si="13"/>
        <v>1.5588717675648438</v>
      </c>
      <c r="E116">
        <f t="shared" si="4"/>
        <v>1.558871767564844</v>
      </c>
      <c r="F116">
        <f t="shared" si="9"/>
        <v>1.6821587403898587E-2</v>
      </c>
      <c r="G116" s="5">
        <f t="shared" si="10"/>
        <v>1.4997232050141052</v>
      </c>
      <c r="H116">
        <f t="shared" si="5"/>
        <v>6.6322196907156079E-3</v>
      </c>
      <c r="I116" s="5">
        <f t="shared" si="11"/>
        <v>1.5364871876477197</v>
      </c>
      <c r="J116">
        <f t="shared" si="6"/>
        <v>1.1891192298322903E-2</v>
      </c>
      <c r="K116" s="6">
        <f t="shared" si="7"/>
        <v>0.78562649441066468</v>
      </c>
      <c r="L116" s="6">
        <f t="shared" si="8"/>
        <v>0.76932646834589802</v>
      </c>
    </row>
    <row r="117" spans="1:12" x14ac:dyDescent="0.2">
      <c r="A117">
        <v>107</v>
      </c>
      <c r="B117">
        <v>0.34769979999999995</v>
      </c>
      <c r="C117">
        <f t="shared" si="12"/>
        <v>1.0387749313275607E-2</v>
      </c>
      <c r="D117" s="1">
        <f t="shared" si="13"/>
        <v>1.3161869410551044</v>
      </c>
      <c r="E117">
        <f t="shared" si="4"/>
        <v>1.3161869410551044</v>
      </c>
      <c r="F117">
        <f t="shared" si="9"/>
        <v>1.0972724827880531E-2</v>
      </c>
      <c r="G117" s="5">
        <f t="shared" si="10"/>
        <v>1.2728694960194122</v>
      </c>
      <c r="H117">
        <f t="shared" si="5"/>
        <v>4.2413708144095385E-3</v>
      </c>
      <c r="I117" s="5">
        <f t="shared" si="11"/>
        <v>1.2998382886137598</v>
      </c>
      <c r="J117">
        <f t="shared" si="6"/>
        <v>7.6995930915342362E-3</v>
      </c>
      <c r="K117" s="6">
        <f t="shared" si="7"/>
        <v>1.0097109209212827</v>
      </c>
      <c r="L117" s="6">
        <f t="shared" si="8"/>
        <v>0.99259499650340366</v>
      </c>
    </row>
    <row r="118" spans="1:12" x14ac:dyDescent="0.2">
      <c r="A118">
        <v>108</v>
      </c>
      <c r="B118">
        <v>0.36843320000000007</v>
      </c>
      <c r="C118">
        <f t="shared" si="12"/>
        <v>6.560557592987671E-3</v>
      </c>
      <c r="D118" s="1">
        <f t="shared" si="13"/>
        <v>1.0177625900698855</v>
      </c>
      <c r="E118">
        <f t="shared" si="4"/>
        <v>1.0177625900698855</v>
      </c>
      <c r="F118">
        <f t="shared" si="9"/>
        <v>6.9300087068250565E-3</v>
      </c>
      <c r="G118" s="5">
        <f t="shared" si="10"/>
        <v>0.99038247411207347</v>
      </c>
      <c r="H118">
        <f t="shared" si="5"/>
        <v>2.6261852871274755E-3</v>
      </c>
      <c r="I118" s="5">
        <f t="shared" si="11"/>
        <v>1.007460246649118</v>
      </c>
      <c r="J118">
        <f t="shared" si="6"/>
        <v>4.8270514335773656E-3</v>
      </c>
      <c r="K118" s="6">
        <f t="shared" si="7"/>
        <v>1.6680610005861845</v>
      </c>
      <c r="L118" s="6">
        <f t="shared" si="8"/>
        <v>1.6474676548845872</v>
      </c>
    </row>
    <row r="119" spans="1:12" x14ac:dyDescent="0.2">
      <c r="A119">
        <v>109</v>
      </c>
      <c r="B119">
        <v>0.38851157142857157</v>
      </c>
      <c r="C119">
        <f t="shared" si="12"/>
        <v>4.0117050530883835E-3</v>
      </c>
      <c r="D119" s="1">
        <f t="shared" si="13"/>
        <v>0.61148842857142838</v>
      </c>
      <c r="E119">
        <f t="shared" si="4"/>
        <v>0.61148842857142838</v>
      </c>
      <c r="F119">
        <f t="shared" si="9"/>
        <v>4.2376201341227703E-3</v>
      </c>
      <c r="G119" s="5">
        <f t="shared" si="10"/>
        <v>0.59949845937803459</v>
      </c>
      <c r="H119">
        <f t="shared" si="5"/>
        <v>1.5743940336892014E-3</v>
      </c>
      <c r="I119" s="5">
        <f t="shared" si="11"/>
        <v>0.60699219012591454</v>
      </c>
      <c r="J119">
        <f t="shared" si="6"/>
        <v>2.9299825215182151E-3</v>
      </c>
      <c r="K119" s="6">
        <f t="shared" si="7"/>
        <v>-104832393560.76573</v>
      </c>
      <c r="L119" s="6">
        <f t="shared" si="8"/>
        <v>-4472293572363.9482</v>
      </c>
    </row>
    <row r="120" spans="1:12" x14ac:dyDescent="0.2">
      <c r="A120">
        <v>110</v>
      </c>
      <c r="B120">
        <v>1</v>
      </c>
      <c r="C120">
        <f t="shared" si="12"/>
        <v>0</v>
      </c>
      <c r="D120" s="1">
        <f t="shared" si="13"/>
        <v>0</v>
      </c>
      <c r="E120">
        <f t="shared" si="4"/>
        <v>0</v>
      </c>
      <c r="F120">
        <f t="shared" si="9"/>
        <v>0</v>
      </c>
      <c r="G120" s="5">
        <f t="shared" si="10"/>
        <v>-9.5391472498818075E-12</v>
      </c>
      <c r="H120">
        <f t="shared" si="5"/>
        <v>0</v>
      </c>
      <c r="I120" s="5">
        <f t="shared" si="11"/>
        <v>-2.233768725545815E-13</v>
      </c>
      <c r="J120">
        <f t="shared" si="6"/>
        <v>0</v>
      </c>
      <c r="K120" s="6" t="e">
        <f t="shared" si="7"/>
        <v>#DIV/0!</v>
      </c>
      <c r="L120" s="6" t="e">
        <f t="shared" si="8"/>
        <v>#DIV/0!</v>
      </c>
    </row>
  </sheetData>
  <mergeCells count="1">
    <mergeCell ref="S7:AA7"/>
  </mergeCells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2.A1.2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2017-11-21T16:54:08Z</cp:lastPrinted>
  <dcterms:created xsi:type="dcterms:W3CDTF">2017-08-28T13:49:06Z</dcterms:created>
  <dcterms:modified xsi:type="dcterms:W3CDTF">2017-11-30T10:36:53Z</dcterms:modified>
</cp:coreProperties>
</file>