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65386" windowWidth="17580" windowHeight="11025" activeTab="0"/>
  </bookViews>
  <sheets>
    <sheet name="Net saving ratio" sheetId="1" r:id="rId1"/>
    <sheet name="Dot.Stat Data" sheetId="2" r:id="rId2"/>
  </sheets>
  <definedNames/>
  <calcPr fullCalcOnLoad="1"/>
</workbook>
</file>

<file path=xl/comments1.xml><?xml version="1.0" encoding="utf-8"?>
<comments xmlns="http://schemas.openxmlformats.org/spreadsheetml/2006/main">
  <authors>
    <author>OECD.Stat</author>
  </authors>
  <commentList>
    <comment ref="G201" authorId="0">
      <text>
        <r>
          <rPr>
            <sz val="8"/>
            <rFont val="Tahoma"/>
            <family val="2"/>
          </rPr>
          <t>B: Break</t>
        </r>
      </text>
    </comment>
  </commentList>
</comments>
</file>

<file path=xl/comments2.xml><?xml version="1.0" encoding="utf-8"?>
<comments xmlns="http://schemas.openxmlformats.org/spreadsheetml/2006/main">
  <authors>
    <author>BRIN Alena</author>
  </authors>
  <commentList>
    <comment ref="H152" authorId="0">
      <text>
        <r>
          <rPr>
            <b/>
            <sz val="9"/>
            <rFont val="Tahoma"/>
            <family val="2"/>
          </rPr>
          <t>B</t>
        </r>
      </text>
    </comment>
  </commentList>
</comments>
</file>

<file path=xl/sharedStrings.xml><?xml version="1.0" encoding="utf-8"?>
<sst xmlns="http://schemas.openxmlformats.org/spreadsheetml/2006/main" count="455" uniqueCount="223">
  <si>
    <t>SS14_S15: Households and non-profit institutions serving households</t>
  </si>
  <si>
    <t>2000</t>
  </si>
  <si>
    <t>2001</t>
  </si>
  <si>
    <t>2002</t>
  </si>
  <si>
    <t>2003</t>
  </si>
  <si>
    <t>2004</t>
  </si>
  <si>
    <t>2005</t>
  </si>
  <si>
    <t>2006</t>
  </si>
  <si>
    <t>2007</t>
  </si>
  <si>
    <t>2008</t>
  </si>
  <si>
    <t>2009</t>
  </si>
  <si>
    <t>2010</t>
  </si>
  <si>
    <t>2011</t>
  </si>
  <si>
    <t/>
  </si>
  <si>
    <t>SB6N: Net national disposable income</t>
  </si>
  <si>
    <t>Australia</t>
  </si>
  <si>
    <t>Austria</t>
  </si>
  <si>
    <t>Belgium</t>
  </si>
  <si>
    <t>Canada</t>
  </si>
  <si>
    <t>Chile</t>
  </si>
  <si>
    <t>Czech Republic</t>
  </si>
  <si>
    <t>Denmark</t>
  </si>
  <si>
    <t>Estonia</t>
  </si>
  <si>
    <t>Finland</t>
  </si>
  <si>
    <t>France</t>
  </si>
  <si>
    <t>Germany</t>
  </si>
  <si>
    <t>Greece</t>
  </si>
  <si>
    <t>Hungary</t>
  </si>
  <si>
    <t>Ireland</t>
  </si>
  <si>
    <t>Italy</t>
  </si>
  <si>
    <t>Japan</t>
  </si>
  <si>
    <t>Korea</t>
  </si>
  <si>
    <t>Luxembourg</t>
  </si>
  <si>
    <t>Mexico</t>
  </si>
  <si>
    <t>Netherlands</t>
  </si>
  <si>
    <t>Norway</t>
  </si>
  <si>
    <t>Poland</t>
  </si>
  <si>
    <t>Portugal</t>
  </si>
  <si>
    <t>Slovak Republic</t>
  </si>
  <si>
    <t>Slovenia</t>
  </si>
  <si>
    <t>Spain</t>
  </si>
  <si>
    <t>Sweden</t>
  </si>
  <si>
    <t>Switzerland</t>
  </si>
  <si>
    <t>United Kingdom</t>
  </si>
  <si>
    <t>United States</t>
  </si>
  <si>
    <t>Euro area (17 countries)</t>
  </si>
  <si>
    <t>SD8R: Adjust. for the change in net equity of households in pension funds; rec.</t>
  </si>
  <si>
    <t>SD8P: Adjust. for the change in net equity of households in pension funds; paid</t>
  </si>
  <si>
    <t>SB8N: Saving; net</t>
  </si>
  <si>
    <t>SK1R: Consumption of fixed capital</t>
  </si>
  <si>
    <t xml:space="preserve">Net Saving Rate, % </t>
  </si>
  <si>
    <t xml:space="preserve">Gross Saving Rate, % </t>
  </si>
  <si>
    <t>Net Adjust. for the change in net equity of households in pension funds; received-paid</t>
  </si>
  <si>
    <t>Chapter 3</t>
  </si>
  <si>
    <t xml:space="preserve"> National currency, current prices, millions</t>
  </si>
  <si>
    <t>Date</t>
  </si>
  <si>
    <t>A.SB6N.AUS.SS14_S15.C</t>
  </si>
  <si>
    <t>A.SB6N.AUT.SS14_S15.C</t>
  </si>
  <si>
    <t>A.SB6N.BEL.SS14_S15.C</t>
  </si>
  <si>
    <t>A.SB6N.CAN.SS14_S15.C</t>
  </si>
  <si>
    <t>A.SB6N.CHL.SS14_S15.C</t>
  </si>
  <si>
    <t>A.SB6N.CZE.SS14_S15.C</t>
  </si>
  <si>
    <t>A.SB6N.DNK.SS14_S15.C</t>
  </si>
  <si>
    <t>A.SB6N.EST.SS14_S15.C</t>
  </si>
  <si>
    <t>A.SB6N.FIN.SS14_S15.C</t>
  </si>
  <si>
    <t>A.SB6N.FRA.SS14_S15.C</t>
  </si>
  <si>
    <t>A.SB6N.DEU.SS14_S15.C</t>
  </si>
  <si>
    <t>A.SB6N.GRC.SS14_S15.C</t>
  </si>
  <si>
    <t>A.SB6N.HUN.SS14_S15.C</t>
  </si>
  <si>
    <t>A.SB6N.IRL.SS14_S15.C</t>
  </si>
  <si>
    <t>A.SB6N.ITA.SS14_S15.C</t>
  </si>
  <si>
    <t>A.SB6N.JPN.SS14_S15.C</t>
  </si>
  <si>
    <t>A.SB6N.KOR.SS14_S15.C</t>
  </si>
  <si>
    <t>A.SB6N.LUX.SS14_S15.C</t>
  </si>
  <si>
    <t>A.SB6N.MEX.SS14_S15.C</t>
  </si>
  <si>
    <t>A.SB6N.NLD.SS14_S15.C</t>
  </si>
  <si>
    <t>A.SB6N.NZL.SS14_S15.C</t>
  </si>
  <si>
    <t>A.SB6N.NOR.SS14_S15.C</t>
  </si>
  <si>
    <t>A.SB6N.POL.SS14_S15.C</t>
  </si>
  <si>
    <t>A.SB6N.PRT.SS14_S15.C</t>
  </si>
  <si>
    <t>A.SB6N.SVK.SS14_S15.C</t>
  </si>
  <si>
    <t>A.SB6N.SVN.SS14_S15.C</t>
  </si>
  <si>
    <t>A.SB6N.ESP.SS14_S15.C</t>
  </si>
  <si>
    <t>A.SB6N.SWE.SS14_S15.C</t>
  </si>
  <si>
    <t>A.SB6N.CHE.SS14_S15.C</t>
  </si>
  <si>
    <t>A.SB6N.GBR.SS14_S15.C</t>
  </si>
  <si>
    <t>A.SB6N.USA.SS14_S15.C</t>
  </si>
  <si>
    <t>A.SB6N.EA17.SS14_S15.C</t>
  </si>
  <si>
    <t>A.SD8R.AUS.SS14_S15.C</t>
  </si>
  <si>
    <t>A.SD8R.AUT.SS14_S15.C</t>
  </si>
  <si>
    <t>A.SD8R.BEL.SS14_S15.C</t>
  </si>
  <si>
    <t>A.SD8R.CAN.SS14_S15.C</t>
  </si>
  <si>
    <t>A.SD8R.CHL.SS14_S15.C</t>
  </si>
  <si>
    <t>A.SD8R.CZE.SS14_S15.C</t>
  </si>
  <si>
    <t>A.SD8R.DNK.SS14_S15.C</t>
  </si>
  <si>
    <t>A.SD8R.EST.SS14_S15.C</t>
  </si>
  <si>
    <t>A.SD8R.FIN.SS14_S15.C</t>
  </si>
  <si>
    <t>A.SD8R.FRA.SS14_S15.C</t>
  </si>
  <si>
    <t>A.SD8R.DEU.SS14_S15.C</t>
  </si>
  <si>
    <t>A.SD8R.GRC.SS14_S15.C</t>
  </si>
  <si>
    <t>A.SD8R.HUN.SS14_S15.C</t>
  </si>
  <si>
    <t>A.SD8R.IRL.SS14_S15.C</t>
  </si>
  <si>
    <t>A.SD8R.ITA.SS14_S15.C</t>
  </si>
  <si>
    <t>A.SD8R.JPN.SS14_S15.C</t>
  </si>
  <si>
    <t>A.SD8R.KOR.SS14_S15.C</t>
  </si>
  <si>
    <t>A.SD8R.LUX.SS14_S15.C</t>
  </si>
  <si>
    <t>A.SD8R.MEX.SS14_S15.C</t>
  </si>
  <si>
    <t>A.SD8R.NLD.SS14_S15.C</t>
  </si>
  <si>
    <t>A.SD8R.NZL.SS14_S15.C</t>
  </si>
  <si>
    <t>A.SD8R.NOR.SS14_S15.C</t>
  </si>
  <si>
    <t>A.SD8R.POL.SS14_S15.C</t>
  </si>
  <si>
    <t>A.SD8R.PRT.SS14_S15.C</t>
  </si>
  <si>
    <t>A.SD8R.SVK.SS14_S15.C</t>
  </si>
  <si>
    <t>A.SD8R.SVN.SS14_S15.C</t>
  </si>
  <si>
    <t>A.SD8R.ESP.SS14_S15.C</t>
  </si>
  <si>
    <t>A.SD8R.SWE.SS14_S15.C</t>
  </si>
  <si>
    <t>A.SD8R.CHE.SS14_S15.C</t>
  </si>
  <si>
    <t>A.SD8R.GBR.SS14_S15.C</t>
  </si>
  <si>
    <t>A.SD8R.USA.SS14_S15.C</t>
  </si>
  <si>
    <t>A.SD8R.EA17.SS14_S15.C</t>
  </si>
  <si>
    <t>A.SD8P.AUS.SS14_S15.C</t>
  </si>
  <si>
    <t>A.SD8P.AUT.SS14_S15.C</t>
  </si>
  <si>
    <t>A.SD8P.BEL.SS14_S15.C</t>
  </si>
  <si>
    <t>A.SD8P.CAN.SS14_S15.C</t>
  </si>
  <si>
    <t>A.SD8P.CHL.SS14_S15.C</t>
  </si>
  <si>
    <t>A.SD8P.CZE.SS14_S15.C</t>
  </si>
  <si>
    <t>A.SD8P.DNK.SS14_S15.C</t>
  </si>
  <si>
    <t>A.SD8P.EST.SS14_S15.C</t>
  </si>
  <si>
    <t>A.SD8P.FIN.SS14_S15.C</t>
  </si>
  <si>
    <t>A.SD8P.FRA.SS14_S15.C</t>
  </si>
  <si>
    <t>A.SD8P.DEU.SS14_S15.C</t>
  </si>
  <si>
    <t>A.SD8P.GRC.SS14_S15.C</t>
  </si>
  <si>
    <t>A.SD8P.HUN.SS14_S15.C</t>
  </si>
  <si>
    <t>A.SD8P.IRL.SS14_S15.C</t>
  </si>
  <si>
    <t>A.SD8P.ITA.SS14_S15.C</t>
  </si>
  <si>
    <t>A.SD8P.JPN.SS14_S15.C</t>
  </si>
  <si>
    <t>A.SD8P.KOR.SS14_S15.C</t>
  </si>
  <si>
    <t>A.SD8P.LUX.SS14_S15.C</t>
  </si>
  <si>
    <t>A.SD8P.MEX.SS14_S15.C</t>
  </si>
  <si>
    <t>A.SD8P.NLD.SS14_S15.C</t>
  </si>
  <si>
    <t>A.SD8P.NZL.SS14_S15.C</t>
  </si>
  <si>
    <t>A.SD8P.NOR.SS14_S15.C</t>
  </si>
  <si>
    <t>A.SD8P.POL.SS14_S15.C</t>
  </si>
  <si>
    <t>A.SD8P.PRT.SS14_S15.C</t>
  </si>
  <si>
    <t>A.SD8P.SVK.SS14_S15.C</t>
  </si>
  <si>
    <t>A.SD8P.SVN.SS14_S15.C</t>
  </si>
  <si>
    <t>A.SD8P.ESP.SS14_S15.C</t>
  </si>
  <si>
    <t>A.SD8P.SWE.SS14_S15.C</t>
  </si>
  <si>
    <t>A.SD8P.CHE.SS14_S15.C</t>
  </si>
  <si>
    <t>A.SD8P.GBR.SS14_S15.C</t>
  </si>
  <si>
    <t>A.SD8P.USA.SS14_S15.C</t>
  </si>
  <si>
    <t>A.SD8P.EA17.SS14_S15.C</t>
  </si>
  <si>
    <t>A.SB8N.AUS.SS14_S15.C</t>
  </si>
  <si>
    <t>A.SB8N.AUT.SS14_S15.C</t>
  </si>
  <si>
    <t>A.SB8N.BEL.SS14_S15.C</t>
  </si>
  <si>
    <t>A.SB8N.CAN.SS14_S15.C</t>
  </si>
  <si>
    <t>A.SB8N.CHL.SS14_S15.C</t>
  </si>
  <si>
    <t>A.SB8N.CZE.SS14_S15.C</t>
  </si>
  <si>
    <t>A.SB8N.DNK.SS14_S15.C</t>
  </si>
  <si>
    <t>A.SB8N.EST.SS14_S15.C</t>
  </si>
  <si>
    <t>A.SB8N.FIN.SS14_S15.C</t>
  </si>
  <si>
    <t>A.SB8N.FRA.SS14_S15.C</t>
  </si>
  <si>
    <t>A.SB8N.DEU.SS14_S15.C</t>
  </si>
  <si>
    <t>A.SB8N.GRC.SS14_S15.C</t>
  </si>
  <si>
    <t>A.SB8N.HUN.SS14_S15.C</t>
  </si>
  <si>
    <t>A.SB8N.IRL.SS14_S15.C</t>
  </si>
  <si>
    <t>A.SB8N.ITA.SS14_S15.C</t>
  </si>
  <si>
    <t>A.SB8N.JPN.SS14_S15.C</t>
  </si>
  <si>
    <t>A.SB8N.KOR.SS14_S15.C</t>
  </si>
  <si>
    <t>A.SB8N.LUX.SS14_S15.C</t>
  </si>
  <si>
    <t>A.SB8N.MEX.SS14_S15.C</t>
  </si>
  <si>
    <t>A.SB8N.NLD.SS14_S15.C</t>
  </si>
  <si>
    <t>A.SB8N.NZL.SS14_S15.C</t>
  </si>
  <si>
    <t>A.SB8N.NOR.SS14_S15.C</t>
  </si>
  <si>
    <t>A.SB8N.POL.SS14_S15.C</t>
  </si>
  <si>
    <t>A.SB8N.PRT.SS14_S15.C</t>
  </si>
  <si>
    <t>A.SB8N.SVK.SS14_S15.C</t>
  </si>
  <si>
    <t>A.SB8N.SVN.SS14_S15.C</t>
  </si>
  <si>
    <t>A.SB8N.ESP.SS14_S15.C</t>
  </si>
  <si>
    <t>A.SB8N.SWE.SS14_S15.C</t>
  </si>
  <si>
    <t>A.SB8N.CHE.SS14_S15.C</t>
  </si>
  <si>
    <t>A.SB8N.GBR.SS14_S15.C</t>
  </si>
  <si>
    <t>A.SB8N.USA.SS14_S15.C</t>
  </si>
  <si>
    <t>A.SB8N.EA17.SS14_S15.C</t>
  </si>
  <si>
    <t>A.SK1R.AUS.SS14_S15.C</t>
  </si>
  <si>
    <t>A.SK1R.AUT.SS14_S15.C</t>
  </si>
  <si>
    <t>A.SK1R.BEL.SS14_S15.C</t>
  </si>
  <si>
    <t>A.SK1R.CAN.SS14_S15.C</t>
  </si>
  <si>
    <t>A.SK1R.CHL.SS14_S15.C</t>
  </si>
  <si>
    <t>A.SK1R.CZE.SS14_S15.C</t>
  </si>
  <si>
    <t>A.SK1R.DNK.SS14_S15.C</t>
  </si>
  <si>
    <t>A.SK1R.EST.SS14_S15.C</t>
  </si>
  <si>
    <t>A.SK1R.FIN.SS14_S15.C</t>
  </si>
  <si>
    <t>A.SK1R.FRA.SS14_S15.C</t>
  </si>
  <si>
    <t>A.SK1R.DEU.SS14_S15.C</t>
  </si>
  <si>
    <t>A.SK1R.GRC.SS14_S15.C</t>
  </si>
  <si>
    <t>A.SK1R.HUN.SS14_S15.C</t>
  </si>
  <si>
    <t>A.SK1R.IRL.SS14_S15.C</t>
  </si>
  <si>
    <t>A.SK1R.ITA.SS14_S15.C</t>
  </si>
  <si>
    <t>A.SK1R.JPN.SS14_S15.C</t>
  </si>
  <si>
    <t>A.SK1R.KOR.SS14_S15.C</t>
  </si>
  <si>
    <t>A.SK1R.LUX.SS14_S15.C</t>
  </si>
  <si>
    <t>A.SK1R.MEX.SS14_S15.C</t>
  </si>
  <si>
    <t>A.SK1R.NLD.SS14_S15.C</t>
  </si>
  <si>
    <t>A.SK1R.NZL.SS14_S15.C</t>
  </si>
  <si>
    <t>A.SK1R.NOR.SS14_S15.C</t>
  </si>
  <si>
    <t>A.SK1R.POL.SS14_S15.C</t>
  </si>
  <si>
    <t>A.SK1R.PRT.SS14_S15.C</t>
  </si>
  <si>
    <t>A.SK1R.SVK.SS14_S15.C</t>
  </si>
  <si>
    <t>A.SK1R.SVN.SS14_S15.C</t>
  </si>
  <si>
    <t>A.SK1R.ESP.SS14_S15.C</t>
  </si>
  <si>
    <t>A.SK1R.SWE.SS14_S15.C</t>
  </si>
  <si>
    <t>A.SK1R.CHE.SS14_S15.C</t>
  </si>
  <si>
    <t>A.SK1R.GBR.SS14_S15.C</t>
  </si>
  <si>
    <t>A.SK1R.USA.SS14_S15.C</t>
  </si>
  <si>
    <t>A.SK1R.EA17.SS14_S15.C</t>
  </si>
  <si>
    <t>OECD (2013) National Accounts Statistics (database): Main Aggregates: Detailed Non-Financial Sector Accounts</t>
  </si>
  <si>
    <t xml:space="preserve">Table 3.3: Household Saving Ratio in percentage </t>
  </si>
  <si>
    <t xml:space="preserve">Table 3.4:Household Saving Ratio in percentage </t>
  </si>
  <si>
    <t>Understanding National Accounts: Second Edition - © OECD 2014</t>
  </si>
  <si>
    <t>Table 3.3 Household saving ratio in percentage</t>
  </si>
  <si>
    <t>Version 1 - Last updated: 09-Sep-2014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</si>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</sst>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0"/>
    <numFmt numFmtId="166" formatCode="yyyy"/>
  </numFmts>
  <fonts count="50">
    <font>
      <sz val="10"/>
      <color theme="1"/>
      <name val="Arial"/>
      <family val="2"/>
    </font>
    <font>
      <sz val="10"/>
      <color indexed="8"/>
      <name val="Arial"/>
      <family val="2"/>
    </font>
    <font>
      <sz val="8"/>
      <name val="Tahoma"/>
      <family val="2"/>
    </font>
    <font>
      <sz val="8"/>
      <color indexed="8"/>
      <name val="Arial"/>
      <family val="2"/>
    </font>
    <font>
      <b/>
      <sz val="8"/>
      <color indexed="8"/>
      <name val="Arial"/>
      <family val="2"/>
    </font>
    <font>
      <b/>
      <sz val="10"/>
      <color indexed="8"/>
      <name val="Arial"/>
      <family val="2"/>
    </font>
    <font>
      <i/>
      <sz val="8"/>
      <color indexed="8"/>
      <name val="Arial"/>
      <family val="2"/>
    </font>
    <font>
      <b/>
      <sz val="8"/>
      <color indexed="56"/>
      <name val="Verdana"/>
      <family val="2"/>
    </font>
    <font>
      <sz val="8"/>
      <color indexed="56"/>
      <name val="Verdana"/>
      <family val="2"/>
    </font>
    <font>
      <b/>
      <sz val="8"/>
      <color indexed="60"/>
      <name val="Verdana"/>
      <family val="2"/>
    </font>
    <font>
      <sz val="7"/>
      <color indexed="8"/>
      <name val="Verdana"/>
      <family val="2"/>
    </font>
    <font>
      <b/>
      <sz val="9"/>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8"/>
      <color theme="1"/>
      <name val="Arial"/>
      <family val="2"/>
    </font>
    <font>
      <i/>
      <sz val="8"/>
      <color theme="1"/>
      <name val="Arial"/>
      <family val="2"/>
    </font>
    <font>
      <sz val="7"/>
      <color theme="1"/>
      <name val="Verdan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
    <xf numFmtId="0" fontId="0" fillId="0" borderId="0" xfId="0" applyAlignment="1">
      <alignment/>
    </xf>
    <xf numFmtId="0" fontId="45" fillId="0" borderId="0" xfId="0" applyFont="1" applyAlignment="1">
      <alignment/>
    </xf>
    <xf numFmtId="0" fontId="45" fillId="0" borderId="0" xfId="0" applyFont="1" applyAlignment="1">
      <alignment/>
    </xf>
    <xf numFmtId="0" fontId="46" fillId="0" borderId="0" xfId="0" applyFont="1" applyAlignment="1">
      <alignment/>
    </xf>
    <xf numFmtId="0" fontId="46" fillId="0" borderId="0" xfId="0" applyFont="1" applyAlignment="1">
      <alignment/>
    </xf>
    <xf numFmtId="164" fontId="45" fillId="0" borderId="0" xfId="0" applyNumberFormat="1" applyFont="1" applyAlignment="1">
      <alignment/>
    </xf>
    <xf numFmtId="165" fontId="45" fillId="0" borderId="0" xfId="0" applyNumberFormat="1" applyFont="1" applyAlignment="1">
      <alignment/>
    </xf>
    <xf numFmtId="165" fontId="46" fillId="0" borderId="0" xfId="0" applyNumberFormat="1" applyFont="1" applyAlignment="1">
      <alignment/>
    </xf>
    <xf numFmtId="0" fontId="43" fillId="0" borderId="0" xfId="0" applyFont="1" applyAlignment="1">
      <alignment/>
    </xf>
    <xf numFmtId="0" fontId="47" fillId="0" borderId="0" xfId="0" applyFont="1" applyAlignment="1">
      <alignment/>
    </xf>
    <xf numFmtId="0" fontId="7" fillId="33" borderId="10" xfId="0" applyFont="1" applyFill="1" applyBorder="1" applyAlignment="1">
      <alignment/>
    </xf>
    <xf numFmtId="166" fontId="8" fillId="33" borderId="10" xfId="0" applyNumberFormat="1" applyFont="1" applyFill="1" applyBorder="1" applyAlignment="1">
      <alignment/>
    </xf>
    <xf numFmtId="0" fontId="9" fillId="34" borderId="10" xfId="0" applyFont="1" applyFill="1" applyBorder="1" applyAlignment="1">
      <alignment/>
    </xf>
    <xf numFmtId="0" fontId="45" fillId="0" borderId="10" xfId="0" applyFont="1" applyFill="1" applyBorder="1" applyAlignment="1">
      <alignment/>
    </xf>
    <xf numFmtId="0" fontId="45" fillId="35" borderId="10" xfId="0" applyFont="1" applyFill="1" applyBorder="1" applyAlignment="1">
      <alignment/>
    </xf>
    <xf numFmtId="0" fontId="48" fillId="0" borderId="0" xfId="0" applyFont="1" applyAlignment="1">
      <alignment/>
    </xf>
    <xf numFmtId="0" fontId="45" fillId="0" borderId="0" xfId="0" applyFont="1" applyAlignment="1">
      <alignment horizontal="left"/>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otstat.oecd.org/OECDStat_Metadata/ShowMetadata.ashx?Dataset=SNA_TABLE13&amp;Coords=%5bLOCATION%5d.%5bAUS%5d&amp;ShowOnWeb=true&amp;Lang=en" TargetMode="External" /><Relationship Id="rId2" Type="http://schemas.openxmlformats.org/officeDocument/2006/relationships/hyperlink" Target="http://dotstat.oecd.org/OECDStat_Metadata/ShowMetadata.ashx?Dataset=SNA_TABLE13&amp;Coords=%5bLOCATION%5d.%5bAUT%5d&amp;ShowOnWeb=true&amp;Lang=en" TargetMode="External" /><Relationship Id="rId3" Type="http://schemas.openxmlformats.org/officeDocument/2006/relationships/hyperlink" Target="http://dotstat.oecd.org/OECDStat_Metadata/ShowMetadata.ashx?Dataset=SNA_TABLE13&amp;Coords=%5bLOCATION%5d.%5bBEL%5d&amp;ShowOnWeb=true&amp;Lang=en" TargetMode="External" /><Relationship Id="rId4" Type="http://schemas.openxmlformats.org/officeDocument/2006/relationships/hyperlink" Target="http://dotstat.oecd.org/OECDStat_Metadata/ShowMetadata.ashx?Dataset=SNA_TABLE13&amp;Coords=%5bLOCATION%5d.%5bCHL%5d&amp;ShowOnWeb=true&amp;Lang=en" TargetMode="External" /><Relationship Id="rId5" Type="http://schemas.openxmlformats.org/officeDocument/2006/relationships/hyperlink" Target="http://dotstat.oecd.org/OECDStat_Metadata/ShowMetadata.ashx?Dataset=SNA_TABLE13&amp;Coords=%5bLOCATION%5d.%5bCZE%5d&amp;ShowOnWeb=true&amp;Lang=en" TargetMode="External" /><Relationship Id="rId6" Type="http://schemas.openxmlformats.org/officeDocument/2006/relationships/hyperlink" Target="http://dotstat.oecd.org/OECDStat_Metadata/ShowMetadata.ashx?Dataset=SNA_TABLE13&amp;Coords=%5bLOCATION%5d.%5bDNK%5d&amp;ShowOnWeb=true&amp;Lang=en" TargetMode="External" /><Relationship Id="rId7" Type="http://schemas.openxmlformats.org/officeDocument/2006/relationships/hyperlink" Target="http://dotstat.oecd.org/OECDStat_Metadata/ShowMetadata.ashx?Dataset=SNA_TABLE13&amp;Coords=%5bLOCATION%5d.%5bEST%5d&amp;ShowOnWeb=true&amp;Lang=en" TargetMode="External" /><Relationship Id="rId8" Type="http://schemas.openxmlformats.org/officeDocument/2006/relationships/hyperlink" Target="http://dotstat.oecd.org/OECDStat_Metadata/ShowMetadata.ashx?Dataset=SNA_TABLE13&amp;Coords=%5bLOCATION%5d.%5bFIN%5d&amp;ShowOnWeb=true&amp;Lang=en" TargetMode="External" /><Relationship Id="rId9" Type="http://schemas.openxmlformats.org/officeDocument/2006/relationships/hyperlink" Target="http://dotstat.oecd.org/OECDStat_Metadata/ShowMetadata.ashx?Dataset=SNA_TABLE13&amp;Coords=%5bLOCATION%5d.%5bFRA%5d&amp;ShowOnWeb=true&amp;Lang=en" TargetMode="External" /><Relationship Id="rId10" Type="http://schemas.openxmlformats.org/officeDocument/2006/relationships/hyperlink" Target="http://dotstat.oecd.org/OECDStat_Metadata/ShowMetadata.ashx?Dataset=SNA_TABLE13&amp;Coords=%5bLOCATION%5d.%5bDEU%5d&amp;ShowOnWeb=true&amp;Lang=en" TargetMode="External" /><Relationship Id="rId11" Type="http://schemas.openxmlformats.org/officeDocument/2006/relationships/hyperlink" Target="http://dotstat.oecd.org/OECDStat_Metadata/ShowMetadata.ashx?Dataset=SNA_TABLE13&amp;Coords=%5bLOCATION%5d.%5bGRC%5d&amp;ShowOnWeb=true&amp;Lang=en" TargetMode="External" /><Relationship Id="rId12" Type="http://schemas.openxmlformats.org/officeDocument/2006/relationships/hyperlink" Target="http://dotstat.oecd.org/OECDStat_Metadata/ShowMetadata.ashx?Dataset=SNA_TABLE13&amp;Coords=%5bLOCATION%5d.%5bHUN%5d&amp;ShowOnWeb=true&amp;Lang=en" TargetMode="External" /><Relationship Id="rId13" Type="http://schemas.openxmlformats.org/officeDocument/2006/relationships/hyperlink" Target="http://dotstat.oecd.org/OECDStat_Metadata/ShowMetadata.ashx?Dataset=SNA_TABLE13&amp;Coords=%5bLOCATION%5d.%5bIRL%5d&amp;ShowOnWeb=true&amp;Lang=en" TargetMode="External" /><Relationship Id="rId14" Type="http://schemas.openxmlformats.org/officeDocument/2006/relationships/hyperlink" Target="http://dotstat.oecd.org/OECDStat_Metadata/ShowMetadata.ashx?Dataset=SNA_TABLE13&amp;Coords=%5bLOCATION%5d.%5bITA%5d&amp;ShowOnWeb=true&amp;Lang=en" TargetMode="External" /><Relationship Id="rId15" Type="http://schemas.openxmlformats.org/officeDocument/2006/relationships/hyperlink" Target="http://dotstat.oecd.org/OECDStat_Metadata/ShowMetadata.ashx?Dataset=SNA_TABLE13&amp;Coords=%5bLOCATION%5d.%5bJPN%5d&amp;ShowOnWeb=true&amp;Lang=en" TargetMode="External" /><Relationship Id="rId16" Type="http://schemas.openxmlformats.org/officeDocument/2006/relationships/hyperlink" Target="http://dotstat.oecd.org/OECDStat_Metadata/ShowMetadata.ashx?Dataset=SNA_TABLE13&amp;Coords=%5bLOCATION%5d.%5bKOR%5d&amp;ShowOnWeb=true&amp;Lang=en" TargetMode="External" /><Relationship Id="rId17" Type="http://schemas.openxmlformats.org/officeDocument/2006/relationships/hyperlink" Target="http://dotstat.oecd.org/OECDStat_Metadata/ShowMetadata.ashx?Dataset=SNA_TABLE13&amp;Coords=%5bLOCATION%5d.%5bLUX%5d&amp;ShowOnWeb=true&amp;Lang=en" TargetMode="External" /><Relationship Id="rId18" Type="http://schemas.openxmlformats.org/officeDocument/2006/relationships/hyperlink" Target="http://dotstat.oecd.org/OECDStat_Metadata/ShowMetadata.ashx?Dataset=SNA_TABLE13&amp;Coords=%5bLOCATION%5d.%5bMEX%5d&amp;ShowOnWeb=true&amp;Lang=en" TargetMode="External" /><Relationship Id="rId19" Type="http://schemas.openxmlformats.org/officeDocument/2006/relationships/hyperlink" Target="http://dotstat.oecd.org/OECDStat_Metadata/ShowMetadata.ashx?Dataset=SNA_TABLE13&amp;Coords=%5bLOCATION%5d.%5bNLD%5d&amp;ShowOnWeb=true&amp;Lang=en" TargetMode="External" /><Relationship Id="rId20" Type="http://schemas.openxmlformats.org/officeDocument/2006/relationships/hyperlink" Target="http://dotstat.oecd.org/OECDStat_Metadata/ShowMetadata.ashx?Dataset=SNA_TABLE13&amp;Coords=%5bLOCATION%5d.%5bPOL%5d&amp;ShowOnWeb=true&amp;Lang=en" TargetMode="External" /><Relationship Id="rId21" Type="http://schemas.openxmlformats.org/officeDocument/2006/relationships/hyperlink" Target="http://dotstat.oecd.org/OECDStat_Metadata/ShowMetadata.ashx?Dataset=SNA_TABLE13&amp;Coords=%5bLOCATION%5d.%5bPRT%5d&amp;ShowOnWeb=true&amp;Lang=en" TargetMode="External" /><Relationship Id="rId22" Type="http://schemas.openxmlformats.org/officeDocument/2006/relationships/hyperlink" Target="http://dotstat.oecd.org/OECDStat_Metadata/ShowMetadata.ashx?Dataset=SNA_TABLE13&amp;Coords=%5bLOCATION%5d.%5bSVK%5d&amp;ShowOnWeb=true&amp;Lang=en" TargetMode="External" /><Relationship Id="rId23" Type="http://schemas.openxmlformats.org/officeDocument/2006/relationships/hyperlink" Target="http://dotstat.oecd.org/OECDStat_Metadata/ShowMetadata.ashx?Dataset=SNA_TABLE13&amp;Coords=%5bLOCATION%5d.%5bSVN%5d&amp;ShowOnWeb=true&amp;Lang=en" TargetMode="External" /><Relationship Id="rId24" Type="http://schemas.openxmlformats.org/officeDocument/2006/relationships/hyperlink" Target="http://dotstat.oecd.org/OECDStat_Metadata/ShowMetadata.ashx?Dataset=SNA_TABLE13&amp;Coords=%5bLOCATION%5d.%5bESP%5d&amp;ShowOnWeb=true&amp;Lang=en" TargetMode="External" /><Relationship Id="rId25" Type="http://schemas.openxmlformats.org/officeDocument/2006/relationships/hyperlink" Target="http://dotstat.oecd.org/OECDStat_Metadata/ShowMetadata.ashx?Dataset=SNA_TABLE13&amp;Coords=%5bLOCATION%5d.%5bSWE%5d&amp;ShowOnWeb=true&amp;Lang=en" TargetMode="External" /><Relationship Id="rId26" Type="http://schemas.openxmlformats.org/officeDocument/2006/relationships/hyperlink" Target="http://dotstat.oecd.org/OECDStat_Metadata/ShowMetadata.ashx?Dataset=SNA_TABLE13&amp;Coords=%5bLOCATION%5d.%5bCHE%5d&amp;ShowOnWeb=true&amp;Lang=en" TargetMode="External" /><Relationship Id="rId27" Type="http://schemas.openxmlformats.org/officeDocument/2006/relationships/hyperlink" Target="http://dotstat.oecd.org/OECDStat_Metadata/ShowMetadata.ashx?Dataset=SNA_TABLE13&amp;Coords=%5bLOCATION%5d.%5bUSA%5d&amp;ShowOnWeb=true&amp;Lang=en" TargetMode="External" /><Relationship Id="rId28" Type="http://schemas.openxmlformats.org/officeDocument/2006/relationships/hyperlink" Target="http://dotstat.oecd.org/OECDStat_Metadata/ShowMetadata.ashx?Dataset=SNA_TABLE13&amp;Coords=%5bLOCATION%5d.%5bEA17%5d&amp;ShowOnWeb=true&amp;Lang=en" TargetMode="External" /><Relationship Id="rId29" Type="http://schemas.openxmlformats.org/officeDocument/2006/relationships/hyperlink" Target="http://dotstat.oecd.org/OECDStat_Metadata/ShowMetadata.ashx?Dataset=SNA_TABLE13&amp;Coords=%5bLOCATION%5d.%5bAUS%5d&amp;ShowOnWeb=true&amp;Lang=en" TargetMode="External" /><Relationship Id="rId30" Type="http://schemas.openxmlformats.org/officeDocument/2006/relationships/hyperlink" Target="http://dotstat.oecd.org/OECDStat_Metadata/ShowMetadata.ashx?Dataset=SNA_TABLE13&amp;Coords=%5bLOCATION%5d.%5bAUT%5d&amp;ShowOnWeb=true&amp;Lang=en" TargetMode="External" /><Relationship Id="rId31" Type="http://schemas.openxmlformats.org/officeDocument/2006/relationships/hyperlink" Target="http://dotstat.oecd.org/OECDStat_Metadata/ShowMetadata.ashx?Dataset=SNA_TABLE13&amp;Coords=%5bLOCATION%5d.%5bBEL%5d&amp;ShowOnWeb=true&amp;Lang=en" TargetMode="External" /><Relationship Id="rId32" Type="http://schemas.openxmlformats.org/officeDocument/2006/relationships/hyperlink" Target="http://dotstat.oecd.org/OECDStat_Metadata/ShowMetadata.ashx?Dataset=SNA_TABLE13&amp;Coords=%5bLOCATION%5d.%5bCAN%5d&amp;ShowOnWeb=true&amp;Lang=en" TargetMode="External" /><Relationship Id="rId33" Type="http://schemas.openxmlformats.org/officeDocument/2006/relationships/hyperlink" Target="http://dotstat.oecd.org/OECDStat_Metadata/ShowMetadata.ashx?Dataset=SNA_TABLE13&amp;Coords=%5bLOCATION%5d.%5bCHL%5d&amp;ShowOnWeb=true&amp;Lang=en" TargetMode="External" /><Relationship Id="rId34" Type="http://schemas.openxmlformats.org/officeDocument/2006/relationships/hyperlink" Target="http://dotstat.oecd.org/OECDStat_Metadata/ShowMetadata.ashx?Dataset=SNA_TABLE13&amp;Coords=%5bLOCATION%5d.%5bCZE%5d&amp;ShowOnWeb=true&amp;Lang=en" TargetMode="External" /><Relationship Id="rId35" Type="http://schemas.openxmlformats.org/officeDocument/2006/relationships/hyperlink" Target="http://dotstat.oecd.org/OECDStat_Metadata/ShowMetadata.ashx?Dataset=SNA_TABLE13&amp;Coords=%5bLOCATION%5d.%5bDNK%5d&amp;ShowOnWeb=true&amp;Lang=en" TargetMode="External" /><Relationship Id="rId36" Type="http://schemas.openxmlformats.org/officeDocument/2006/relationships/hyperlink" Target="http://dotstat.oecd.org/OECDStat_Metadata/ShowMetadata.ashx?Dataset=SNA_TABLE13&amp;Coords=%5bLOCATION%5d.%5bEST%5d&amp;ShowOnWeb=true&amp;Lang=en" TargetMode="External" /><Relationship Id="rId37" Type="http://schemas.openxmlformats.org/officeDocument/2006/relationships/hyperlink" Target="http://dotstat.oecd.org/OECDStat_Metadata/ShowMetadata.ashx?Dataset=SNA_TABLE13&amp;Coords=%5bLOCATION%5d.%5bFIN%5d&amp;ShowOnWeb=true&amp;Lang=en" TargetMode="External" /><Relationship Id="rId38" Type="http://schemas.openxmlformats.org/officeDocument/2006/relationships/hyperlink" Target="http://dotstat.oecd.org/OECDStat_Metadata/ShowMetadata.ashx?Dataset=SNA_TABLE13&amp;Coords=%5bLOCATION%5d.%5bFRA%5d&amp;ShowOnWeb=true&amp;Lang=en" TargetMode="External" /><Relationship Id="rId39" Type="http://schemas.openxmlformats.org/officeDocument/2006/relationships/hyperlink" Target="http://dotstat.oecd.org/OECDStat_Metadata/ShowMetadata.ashx?Dataset=SNA_TABLE13&amp;Coords=%5bLOCATION%5d.%5bDEU%5d&amp;ShowOnWeb=true&amp;Lang=en" TargetMode="External" /><Relationship Id="rId40" Type="http://schemas.openxmlformats.org/officeDocument/2006/relationships/hyperlink" Target="http://dotstat.oecd.org/OECDStat_Metadata/ShowMetadata.ashx?Dataset=SNA_TABLE13&amp;Coords=%5bLOCATION%5d.%5bGRC%5d&amp;ShowOnWeb=true&amp;Lang=en" TargetMode="External" /><Relationship Id="rId41" Type="http://schemas.openxmlformats.org/officeDocument/2006/relationships/hyperlink" Target="http://dotstat.oecd.org/OECDStat_Metadata/ShowMetadata.ashx?Dataset=SNA_TABLE13&amp;Coords=%5bLOCATION%5d.%5bHUN%5d&amp;ShowOnWeb=true&amp;Lang=en" TargetMode="External" /><Relationship Id="rId42" Type="http://schemas.openxmlformats.org/officeDocument/2006/relationships/hyperlink" Target="http://dotstat.oecd.org/OECDStat_Metadata/ShowMetadata.ashx?Dataset=SNA_TABLE13&amp;Coords=%5bLOCATION%5d.%5bIRL%5d&amp;ShowOnWeb=true&amp;Lang=en" TargetMode="External" /><Relationship Id="rId43" Type="http://schemas.openxmlformats.org/officeDocument/2006/relationships/hyperlink" Target="http://dotstat.oecd.org/OECDStat_Metadata/ShowMetadata.ashx?Dataset=SNA_TABLE13&amp;Coords=%5bLOCATION%5d.%5bITA%5d&amp;ShowOnWeb=true&amp;Lang=en" TargetMode="External" /><Relationship Id="rId44" Type="http://schemas.openxmlformats.org/officeDocument/2006/relationships/hyperlink" Target="http://dotstat.oecd.org/OECDStat_Metadata/ShowMetadata.ashx?Dataset=SNA_TABLE13&amp;Coords=%5bLOCATION%5d.%5bJPN%5d&amp;ShowOnWeb=true&amp;Lang=en" TargetMode="External" /><Relationship Id="rId45" Type="http://schemas.openxmlformats.org/officeDocument/2006/relationships/hyperlink" Target="http://dotstat.oecd.org/OECDStat_Metadata/ShowMetadata.ashx?Dataset=SNA_TABLE13&amp;Coords=%5bLOCATION%5d.%5bKOR%5d&amp;ShowOnWeb=true&amp;Lang=en" TargetMode="External" /><Relationship Id="rId46" Type="http://schemas.openxmlformats.org/officeDocument/2006/relationships/hyperlink" Target="http://dotstat.oecd.org/OECDStat_Metadata/ShowMetadata.ashx?Dataset=SNA_TABLE13&amp;Coords=%5bLOCATION%5d.%5bLUX%5d&amp;ShowOnWeb=true&amp;Lang=en" TargetMode="External" /><Relationship Id="rId47" Type="http://schemas.openxmlformats.org/officeDocument/2006/relationships/hyperlink" Target="http://dotstat.oecd.org/OECDStat_Metadata/ShowMetadata.ashx?Dataset=SNA_TABLE13&amp;Coords=%5bLOCATION%5d.%5bMEX%5d&amp;ShowOnWeb=true&amp;Lang=en" TargetMode="External" /><Relationship Id="rId48" Type="http://schemas.openxmlformats.org/officeDocument/2006/relationships/hyperlink" Target="http://dotstat.oecd.org/OECDStat_Metadata/ShowMetadata.ashx?Dataset=SNA_TABLE13&amp;Coords=%5bLOCATION%5d.%5bNLD%5d&amp;ShowOnWeb=true&amp;Lang=en" TargetMode="External" /><Relationship Id="rId49" Type="http://schemas.openxmlformats.org/officeDocument/2006/relationships/hyperlink" Target="http://dotstat.oecd.org/OECDStat_Metadata/ShowMetadata.ashx?Dataset=SNA_TABLE13&amp;Coords=%5bLOCATION%5d.%5bPOL%5d&amp;ShowOnWeb=true&amp;Lang=en" TargetMode="External" /><Relationship Id="rId50" Type="http://schemas.openxmlformats.org/officeDocument/2006/relationships/hyperlink" Target="http://dotstat.oecd.org/OECDStat_Metadata/ShowMetadata.ashx?Dataset=SNA_TABLE13&amp;Coords=%5bLOCATION%5d.%5bPRT%5d&amp;ShowOnWeb=true&amp;Lang=en" TargetMode="External" /><Relationship Id="rId51" Type="http://schemas.openxmlformats.org/officeDocument/2006/relationships/hyperlink" Target="http://dotstat.oecd.org/OECDStat_Metadata/ShowMetadata.ashx?Dataset=SNA_TABLE13&amp;Coords=%5bLOCATION%5d.%5bSVK%5d&amp;ShowOnWeb=true&amp;Lang=en" TargetMode="External" /><Relationship Id="rId52" Type="http://schemas.openxmlformats.org/officeDocument/2006/relationships/hyperlink" Target="http://dotstat.oecd.org/OECDStat_Metadata/ShowMetadata.ashx?Dataset=SNA_TABLE13&amp;Coords=%5bLOCATION%5d.%5bSVN%5d&amp;ShowOnWeb=true&amp;Lang=en" TargetMode="External" /><Relationship Id="rId53" Type="http://schemas.openxmlformats.org/officeDocument/2006/relationships/hyperlink" Target="http://dotstat.oecd.org/OECDStat_Metadata/ShowMetadata.ashx?Dataset=SNA_TABLE13&amp;Coords=%5bLOCATION%5d.%5bESP%5d&amp;ShowOnWeb=true&amp;Lang=en" TargetMode="External" /><Relationship Id="rId54" Type="http://schemas.openxmlformats.org/officeDocument/2006/relationships/hyperlink" Target="http://dotstat.oecd.org/OECDStat_Metadata/ShowMetadata.ashx?Dataset=SNA_TABLE13&amp;Coords=%5bLOCATION%5d.%5bSWE%5d&amp;ShowOnWeb=true&amp;Lang=en" TargetMode="External" /><Relationship Id="rId55" Type="http://schemas.openxmlformats.org/officeDocument/2006/relationships/hyperlink" Target="http://dotstat.oecd.org/OECDStat_Metadata/ShowMetadata.ashx?Dataset=SNA_TABLE13&amp;Coords=%5bLOCATION%5d.%5bCHE%5d&amp;ShowOnWeb=true&amp;Lang=en" TargetMode="External" /><Relationship Id="rId56" Type="http://schemas.openxmlformats.org/officeDocument/2006/relationships/hyperlink" Target="http://dotstat.oecd.org/OECDStat_Metadata/ShowMetadata.ashx?Dataset=SNA_TABLE13&amp;Coords=%5bLOCATION%5d.%5bUSA%5d&amp;ShowOnWeb=true&amp;Lang=en" TargetMode="External" /><Relationship Id="rId57" Type="http://schemas.openxmlformats.org/officeDocument/2006/relationships/hyperlink" Target="http://dotstat.oecd.org/OECDStat_Metadata/ShowMetadata.ashx?Dataset=SNA_TABLE13&amp;Coords=%5bLOCATION%5d.%5bEA17%5d&amp;ShowOnWeb=true&amp;Lang=en" TargetMode="External" /><Relationship Id="rId58" Type="http://schemas.openxmlformats.org/officeDocument/2006/relationships/hyperlink" Target="http://dotstat.oecd.org/OECDStat_Metadata/ShowMetadata.ashx?Dataset=SNA_TABLE13&amp;Coords=%5bLOCATION%5d.%5bAUS%5d&amp;ShowOnWeb=true&amp;Lang=en" TargetMode="External" /><Relationship Id="rId59" Type="http://schemas.openxmlformats.org/officeDocument/2006/relationships/hyperlink" Target="http://dotstat.oecd.org/OECDStat_Metadata/ShowMetadata.ashx?Dataset=SNA_TABLE13&amp;Coords=%5bLOCATION%5d.%5bAUT%5d&amp;ShowOnWeb=true&amp;Lang=en" TargetMode="External" /><Relationship Id="rId60" Type="http://schemas.openxmlformats.org/officeDocument/2006/relationships/hyperlink" Target="http://dotstat.oecd.org/OECDStat_Metadata/ShowMetadata.ashx?Dataset=SNA_TABLE13&amp;Coords=%5bLOCATION%5d.%5bBEL%5d&amp;ShowOnWeb=true&amp;Lang=en" TargetMode="External" /><Relationship Id="rId61" Type="http://schemas.openxmlformats.org/officeDocument/2006/relationships/hyperlink" Target="http://dotstat.oecd.org/OECDStat_Metadata/ShowMetadata.ashx?Dataset=SNA_TABLE13&amp;Coords=%5bLOCATION%5d.%5bCAN%5d&amp;ShowOnWeb=true&amp;Lang=en" TargetMode="External" /><Relationship Id="rId62" Type="http://schemas.openxmlformats.org/officeDocument/2006/relationships/hyperlink" Target="http://dotstat.oecd.org/OECDStat_Metadata/ShowMetadata.ashx?Dataset=SNA_TABLE13&amp;Coords=%5bLOCATION%5d.%5bCHL%5d&amp;ShowOnWeb=true&amp;Lang=en" TargetMode="External" /><Relationship Id="rId63" Type="http://schemas.openxmlformats.org/officeDocument/2006/relationships/hyperlink" Target="http://dotstat.oecd.org/OECDStat_Metadata/ShowMetadata.ashx?Dataset=SNA_TABLE13&amp;Coords=%5bLOCATION%5d.%5bCZE%5d&amp;ShowOnWeb=true&amp;Lang=en" TargetMode="External" /><Relationship Id="rId64" Type="http://schemas.openxmlformats.org/officeDocument/2006/relationships/hyperlink" Target="http://dotstat.oecd.org/OECDStat_Metadata/ShowMetadata.ashx?Dataset=SNA_TABLE13&amp;Coords=%5bLOCATION%5d.%5bDNK%5d&amp;ShowOnWeb=true&amp;Lang=en" TargetMode="External" /><Relationship Id="rId65" Type="http://schemas.openxmlformats.org/officeDocument/2006/relationships/hyperlink" Target="http://dotstat.oecd.org/OECDStat_Metadata/ShowMetadata.ashx?Dataset=SNA_TABLE13&amp;Coords=%5bLOCATION%5d.%5bEST%5d&amp;ShowOnWeb=true&amp;Lang=en" TargetMode="External" /><Relationship Id="rId66" Type="http://schemas.openxmlformats.org/officeDocument/2006/relationships/hyperlink" Target="http://dotstat.oecd.org/OECDStat_Metadata/ShowMetadata.ashx?Dataset=SNA_TABLE13&amp;Coords=%5bLOCATION%5d.%5bFIN%5d&amp;ShowOnWeb=true&amp;Lang=en" TargetMode="External" /><Relationship Id="rId67" Type="http://schemas.openxmlformats.org/officeDocument/2006/relationships/hyperlink" Target="http://dotstat.oecd.org/OECDStat_Metadata/ShowMetadata.ashx?Dataset=SNA_TABLE13&amp;Coords=%5bLOCATION%5d.%5bFRA%5d&amp;ShowOnWeb=true&amp;Lang=en" TargetMode="External" /><Relationship Id="rId68" Type="http://schemas.openxmlformats.org/officeDocument/2006/relationships/hyperlink" Target="http://dotstat.oecd.org/OECDStat_Metadata/ShowMetadata.ashx?Dataset=SNA_TABLE13&amp;Coords=%5bLOCATION%5d.%5bDEU%5d&amp;ShowOnWeb=true&amp;Lang=en" TargetMode="External" /><Relationship Id="rId69" Type="http://schemas.openxmlformats.org/officeDocument/2006/relationships/hyperlink" Target="http://dotstat.oecd.org/OECDStat_Metadata/ShowMetadata.ashx?Dataset=SNA_TABLE13&amp;Coords=%5bLOCATION%5d.%5bGRC%5d&amp;ShowOnWeb=true&amp;Lang=en" TargetMode="External" /><Relationship Id="rId70" Type="http://schemas.openxmlformats.org/officeDocument/2006/relationships/hyperlink" Target="http://dotstat.oecd.org/OECDStat_Metadata/ShowMetadata.ashx?Dataset=SNA_TABLE13&amp;Coords=%5bLOCATION%5d.%5bHUN%5d&amp;ShowOnWeb=true&amp;Lang=en" TargetMode="External" /><Relationship Id="rId71" Type="http://schemas.openxmlformats.org/officeDocument/2006/relationships/hyperlink" Target="http://dotstat.oecd.org/OECDStat_Metadata/ShowMetadata.ashx?Dataset=SNA_TABLE13&amp;Coords=%5bLOCATION%5d.%5bIRL%5d&amp;ShowOnWeb=true&amp;Lang=en" TargetMode="External" /><Relationship Id="rId72" Type="http://schemas.openxmlformats.org/officeDocument/2006/relationships/hyperlink" Target="http://dotstat.oecd.org/OECDStat_Metadata/ShowMetadata.ashx?Dataset=SNA_TABLE13&amp;Coords=%5bLOCATION%5d.%5bITA%5d&amp;ShowOnWeb=true&amp;Lang=en" TargetMode="External" /><Relationship Id="rId73" Type="http://schemas.openxmlformats.org/officeDocument/2006/relationships/hyperlink" Target="http://dotstat.oecd.org/OECDStat_Metadata/ShowMetadata.ashx?Dataset=SNA_TABLE13&amp;Coords=%5bLOCATION%5d.%5bJPN%5d&amp;ShowOnWeb=true&amp;Lang=en" TargetMode="External" /><Relationship Id="rId74" Type="http://schemas.openxmlformats.org/officeDocument/2006/relationships/hyperlink" Target="http://dotstat.oecd.org/OECDStat_Metadata/ShowMetadata.ashx?Dataset=SNA_TABLE13&amp;Coords=%5bLOCATION%5d.%5bKOR%5d&amp;ShowOnWeb=true&amp;Lang=en" TargetMode="External" /><Relationship Id="rId75" Type="http://schemas.openxmlformats.org/officeDocument/2006/relationships/hyperlink" Target="http://dotstat.oecd.org/OECDStat_Metadata/ShowMetadata.ashx?Dataset=SNA_TABLE13&amp;Coords=%5bLOCATION%5d.%5bLUX%5d&amp;ShowOnWeb=true&amp;Lang=en" TargetMode="External" /><Relationship Id="rId76" Type="http://schemas.openxmlformats.org/officeDocument/2006/relationships/hyperlink" Target="http://dotstat.oecd.org/OECDStat_Metadata/ShowMetadata.ashx?Dataset=SNA_TABLE13&amp;Coords=%5bLOCATION%5d.%5bMEX%5d&amp;ShowOnWeb=true&amp;Lang=en" TargetMode="External" /><Relationship Id="rId77" Type="http://schemas.openxmlformats.org/officeDocument/2006/relationships/hyperlink" Target="http://dotstat.oecd.org/OECDStat_Metadata/ShowMetadata.ashx?Dataset=SNA_TABLE13&amp;Coords=%5bLOCATION%5d.%5bNLD%5d&amp;ShowOnWeb=true&amp;Lang=en" TargetMode="External" /><Relationship Id="rId78" Type="http://schemas.openxmlformats.org/officeDocument/2006/relationships/hyperlink" Target="http://dotstat.oecd.org/OECDStat_Metadata/ShowMetadata.ashx?Dataset=SNA_TABLE13&amp;Coords=%5bLOCATION%5d.%5bPOL%5d&amp;ShowOnWeb=true&amp;Lang=en" TargetMode="External" /><Relationship Id="rId79" Type="http://schemas.openxmlformats.org/officeDocument/2006/relationships/hyperlink" Target="http://dotstat.oecd.org/OECDStat_Metadata/ShowMetadata.ashx?Dataset=SNA_TABLE13&amp;Coords=%5bLOCATION%5d.%5bPRT%5d&amp;ShowOnWeb=true&amp;Lang=en" TargetMode="External" /><Relationship Id="rId80" Type="http://schemas.openxmlformats.org/officeDocument/2006/relationships/hyperlink" Target="http://dotstat.oecd.org/OECDStat_Metadata/ShowMetadata.ashx?Dataset=SNA_TABLE13&amp;Coords=%5bLOCATION%5d.%5bSVK%5d&amp;ShowOnWeb=true&amp;Lang=en" TargetMode="External" /><Relationship Id="rId81" Type="http://schemas.openxmlformats.org/officeDocument/2006/relationships/hyperlink" Target="http://dotstat.oecd.org/OECDStat_Metadata/ShowMetadata.ashx?Dataset=SNA_TABLE13&amp;Coords=%5bLOCATION%5d.%5bSVN%5d&amp;ShowOnWeb=true&amp;Lang=en" TargetMode="External" /><Relationship Id="rId82" Type="http://schemas.openxmlformats.org/officeDocument/2006/relationships/hyperlink" Target="http://dotstat.oecd.org/OECDStat_Metadata/ShowMetadata.ashx?Dataset=SNA_TABLE13&amp;Coords=%5bLOCATION%5d.%5bESP%5d&amp;ShowOnWeb=true&amp;Lang=en" TargetMode="External" /><Relationship Id="rId83" Type="http://schemas.openxmlformats.org/officeDocument/2006/relationships/hyperlink" Target="http://dotstat.oecd.org/OECDStat_Metadata/ShowMetadata.ashx?Dataset=SNA_TABLE13&amp;Coords=%5bLOCATION%5d.%5bSWE%5d&amp;ShowOnWeb=true&amp;Lang=en" TargetMode="External" /><Relationship Id="rId84" Type="http://schemas.openxmlformats.org/officeDocument/2006/relationships/hyperlink" Target="http://dotstat.oecd.org/OECDStat_Metadata/ShowMetadata.ashx?Dataset=SNA_TABLE13&amp;Coords=%5bLOCATION%5d.%5bCHE%5d&amp;ShowOnWeb=true&amp;Lang=en" TargetMode="External" /><Relationship Id="rId85" Type="http://schemas.openxmlformats.org/officeDocument/2006/relationships/hyperlink" Target="http://dotstat.oecd.org/OECDStat_Metadata/ShowMetadata.ashx?Dataset=SNA_TABLE13&amp;Coords=%5bLOCATION%5d.%5bUSA%5d&amp;ShowOnWeb=true&amp;Lang=en" TargetMode="External" /><Relationship Id="rId86" Type="http://schemas.openxmlformats.org/officeDocument/2006/relationships/hyperlink" Target="http://dotstat.oecd.org/OECDStat_Metadata/ShowMetadata.ashx?Dataset=SNA_TABLE13&amp;Coords=%5bLOCATION%5d.%5bEA17%5d&amp;ShowOnWeb=true&amp;Lang=en" TargetMode="External" /><Relationship Id="rId87" Type="http://schemas.openxmlformats.org/officeDocument/2006/relationships/hyperlink" Target="http://dotstat.oecd.org/OECDStat_Metadata/ShowMetadata.ashx?Dataset=SNA_TABLE13&amp;Coords=%5bLOCATION%5d.%5bAUS%5d&amp;ShowOnWeb=true&amp;Lang=en" TargetMode="External" /><Relationship Id="rId88" Type="http://schemas.openxmlformats.org/officeDocument/2006/relationships/hyperlink" Target="http://dotstat.oecd.org/OECDStat_Metadata/ShowMetadata.ashx?Dataset=SNA_TABLE13&amp;Coords=%5bLOCATION%5d.%5bAUT%5d&amp;ShowOnWeb=true&amp;Lang=en" TargetMode="External" /><Relationship Id="rId89" Type="http://schemas.openxmlformats.org/officeDocument/2006/relationships/hyperlink" Target="http://dotstat.oecd.org/OECDStat_Metadata/ShowMetadata.ashx?Dataset=SNA_TABLE13&amp;Coords=%5bLOCATION%5d.%5bBEL%5d&amp;ShowOnWeb=true&amp;Lang=en" TargetMode="External" /><Relationship Id="rId90" Type="http://schemas.openxmlformats.org/officeDocument/2006/relationships/hyperlink" Target="http://dotstat.oecd.org/OECDStat_Metadata/ShowMetadata.ashx?Dataset=SNA_TABLE13&amp;Coords=%5bLOCATION%5d.%5bCAN%5d&amp;ShowOnWeb=true&amp;Lang=en" TargetMode="External" /><Relationship Id="rId91" Type="http://schemas.openxmlformats.org/officeDocument/2006/relationships/hyperlink" Target="http://dotstat.oecd.org/OECDStat_Metadata/ShowMetadata.ashx?Dataset=SNA_TABLE13&amp;Coords=%5bLOCATION%5d.%5bCHL%5d&amp;ShowOnWeb=true&amp;Lang=en" TargetMode="External" /><Relationship Id="rId92" Type="http://schemas.openxmlformats.org/officeDocument/2006/relationships/hyperlink" Target="http://dotstat.oecd.org/OECDStat_Metadata/ShowMetadata.ashx?Dataset=SNA_TABLE13&amp;Coords=%5bLOCATION%5d.%5bCZE%5d&amp;ShowOnWeb=true&amp;Lang=en" TargetMode="External" /><Relationship Id="rId93" Type="http://schemas.openxmlformats.org/officeDocument/2006/relationships/hyperlink" Target="http://dotstat.oecd.org/OECDStat_Metadata/ShowMetadata.ashx?Dataset=SNA_TABLE13&amp;Coords=%5bLOCATION%5d.%5bDNK%5d&amp;ShowOnWeb=true&amp;Lang=en" TargetMode="External" /><Relationship Id="rId94" Type="http://schemas.openxmlformats.org/officeDocument/2006/relationships/hyperlink" Target="http://dotstat.oecd.org/OECDStat_Metadata/ShowMetadata.ashx?Dataset=SNA_TABLE13&amp;Coords=%5bLOCATION%5d.%5bEST%5d&amp;ShowOnWeb=true&amp;Lang=en" TargetMode="External" /><Relationship Id="rId95" Type="http://schemas.openxmlformats.org/officeDocument/2006/relationships/hyperlink" Target="http://dotstat.oecd.org/OECDStat_Metadata/ShowMetadata.ashx?Dataset=SNA_TABLE13&amp;Coords=%5bLOCATION%5d.%5bFIN%5d&amp;ShowOnWeb=true&amp;Lang=en" TargetMode="External" /><Relationship Id="rId96" Type="http://schemas.openxmlformats.org/officeDocument/2006/relationships/hyperlink" Target="http://dotstat.oecd.org/OECDStat_Metadata/ShowMetadata.ashx?Dataset=SNA_TABLE13&amp;Coords=%5bLOCATION%5d.%5bFRA%5d&amp;ShowOnWeb=true&amp;Lang=en" TargetMode="External" /><Relationship Id="rId97" Type="http://schemas.openxmlformats.org/officeDocument/2006/relationships/hyperlink" Target="http://dotstat.oecd.org/OECDStat_Metadata/ShowMetadata.ashx?Dataset=SNA_TABLE13&amp;Coords=%5bLOCATION%5d.%5bDEU%5d&amp;ShowOnWeb=true&amp;Lang=en" TargetMode="External" /><Relationship Id="rId98" Type="http://schemas.openxmlformats.org/officeDocument/2006/relationships/hyperlink" Target="http://dotstat.oecd.org/OECDStat_Metadata/ShowMetadata.ashx?Dataset=SNA_TABLE13&amp;Coords=%5bLOCATION%5d.%5bGRC%5d&amp;ShowOnWeb=true&amp;Lang=en" TargetMode="External" /><Relationship Id="rId99" Type="http://schemas.openxmlformats.org/officeDocument/2006/relationships/hyperlink" Target="http://dotstat.oecd.org/OECDStat_Metadata/ShowMetadata.ashx?Dataset=SNA_TABLE13&amp;Coords=%5bLOCATION%5d.%5bHUN%5d&amp;ShowOnWeb=true&amp;Lang=en" TargetMode="External" /><Relationship Id="rId100" Type="http://schemas.openxmlformats.org/officeDocument/2006/relationships/hyperlink" Target="http://dotstat.oecd.org/OECDStat_Metadata/ShowMetadata.ashx?Dataset=SNA_TABLE13&amp;Coords=%5bLOCATION%5d.%5bIRL%5d&amp;ShowOnWeb=true&amp;Lang=en" TargetMode="External" /><Relationship Id="rId101" Type="http://schemas.openxmlformats.org/officeDocument/2006/relationships/hyperlink" Target="http://dotstat.oecd.org/OECDStat_Metadata/ShowMetadata.ashx?Dataset=SNA_TABLE13&amp;Coords=%5bLOCATION%5d.%5bITA%5d&amp;ShowOnWeb=true&amp;Lang=en" TargetMode="External" /><Relationship Id="rId102" Type="http://schemas.openxmlformats.org/officeDocument/2006/relationships/hyperlink" Target="http://dotstat.oecd.org/OECDStat_Metadata/ShowMetadata.ashx?Dataset=SNA_TABLE13&amp;Coords=%5bLOCATION%5d.%5bJPN%5d&amp;ShowOnWeb=true&amp;Lang=en" TargetMode="External" /><Relationship Id="rId103" Type="http://schemas.openxmlformats.org/officeDocument/2006/relationships/hyperlink" Target="http://dotstat.oecd.org/OECDStat_Metadata/ShowMetadata.ashx?Dataset=SNA_TABLE13&amp;Coords=%5bLOCATION%5d.%5bKOR%5d&amp;ShowOnWeb=true&amp;Lang=en" TargetMode="External" /><Relationship Id="rId104" Type="http://schemas.openxmlformats.org/officeDocument/2006/relationships/hyperlink" Target="http://dotstat.oecd.org/OECDStat_Metadata/ShowMetadata.ashx?Dataset=SNA_TABLE13&amp;Coords=%5bLOCATION%5d.%5bLUX%5d&amp;ShowOnWeb=true&amp;Lang=en" TargetMode="External" /><Relationship Id="rId105" Type="http://schemas.openxmlformats.org/officeDocument/2006/relationships/hyperlink" Target="http://dotstat.oecd.org/OECDStat_Metadata/ShowMetadata.ashx?Dataset=SNA_TABLE13&amp;Coords=%5bLOCATION%5d.%5bMEX%5d&amp;ShowOnWeb=true&amp;Lang=en" TargetMode="External" /><Relationship Id="rId106" Type="http://schemas.openxmlformats.org/officeDocument/2006/relationships/hyperlink" Target="http://dotstat.oecd.org/OECDStat_Metadata/ShowMetadata.ashx?Dataset=SNA_TABLE13&amp;Coords=%5bLOCATION%5d.%5bNLD%5d&amp;ShowOnWeb=true&amp;Lang=en" TargetMode="External" /><Relationship Id="rId107" Type="http://schemas.openxmlformats.org/officeDocument/2006/relationships/hyperlink" Target="http://dotstat.oecd.org/OECDStat_Metadata/ShowMetadata.ashx?Dataset=SNA_TABLE13&amp;Coords=%5bLOCATION%5d.%5bPOL%5d&amp;ShowOnWeb=true&amp;Lang=en" TargetMode="External" /><Relationship Id="rId108" Type="http://schemas.openxmlformats.org/officeDocument/2006/relationships/hyperlink" Target="http://dotstat.oecd.org/OECDStat_Metadata/ShowMetadata.ashx?Dataset=SNA_TABLE13&amp;Coords=%5bLOCATION%5d.%5bPRT%5d&amp;ShowOnWeb=true&amp;Lang=en" TargetMode="External" /><Relationship Id="rId109" Type="http://schemas.openxmlformats.org/officeDocument/2006/relationships/hyperlink" Target="http://dotstat.oecd.org/OECDStat_Metadata/ShowMetadata.ashx?Dataset=SNA_TABLE13&amp;Coords=%5bLOCATION%5d.%5bSVK%5d&amp;ShowOnWeb=true&amp;Lang=en" TargetMode="External" /><Relationship Id="rId110" Type="http://schemas.openxmlformats.org/officeDocument/2006/relationships/hyperlink" Target="http://dotstat.oecd.org/OECDStat_Metadata/ShowMetadata.ashx?Dataset=SNA_TABLE13&amp;Coords=%5bLOCATION%5d.%5bSVN%5d&amp;ShowOnWeb=true&amp;Lang=en" TargetMode="External" /><Relationship Id="rId111" Type="http://schemas.openxmlformats.org/officeDocument/2006/relationships/hyperlink" Target="http://dotstat.oecd.org/OECDStat_Metadata/ShowMetadata.ashx?Dataset=SNA_TABLE13&amp;Coords=%5bLOCATION%5d.%5bESP%5d&amp;ShowOnWeb=true&amp;Lang=en" TargetMode="External" /><Relationship Id="rId112" Type="http://schemas.openxmlformats.org/officeDocument/2006/relationships/hyperlink" Target="http://dotstat.oecd.org/OECDStat_Metadata/ShowMetadata.ashx?Dataset=SNA_TABLE13&amp;Coords=%5bLOCATION%5d.%5bSWE%5d&amp;ShowOnWeb=true&amp;Lang=en" TargetMode="External" /><Relationship Id="rId113" Type="http://schemas.openxmlformats.org/officeDocument/2006/relationships/hyperlink" Target="http://dotstat.oecd.org/OECDStat_Metadata/ShowMetadata.ashx?Dataset=SNA_TABLE13&amp;Coords=%5bLOCATION%5d.%5bCHE%5d&amp;ShowOnWeb=true&amp;Lang=en" TargetMode="External" /><Relationship Id="rId114" Type="http://schemas.openxmlformats.org/officeDocument/2006/relationships/hyperlink" Target="http://dotstat.oecd.org/OECDStat_Metadata/ShowMetadata.ashx?Dataset=SNA_TABLE13&amp;Coords=%5bLOCATION%5d.%5bUSA%5d&amp;ShowOnWeb=true&amp;Lang=en" TargetMode="External" /><Relationship Id="rId115" Type="http://schemas.openxmlformats.org/officeDocument/2006/relationships/hyperlink" Target="http://dotstat.oecd.org/OECDStat_Metadata/ShowMetadata.ashx?Dataset=SNA_TABLE13&amp;Coords=%5bLOCATION%5d.%5bEA17%5d&amp;ShowOnWeb=true&amp;Lang=en" TargetMode="External" /><Relationship Id="rId116" Type="http://schemas.openxmlformats.org/officeDocument/2006/relationships/hyperlink" Target="http://dotstat.oecd.org/OECDStat_Metadata/ShowMetadata.ashx?Dataset=SNA_TABLE13&amp;Coords=%5bLOCATION%5d.%5bAUS%5d&amp;ShowOnWeb=true&amp;Lang=en" TargetMode="External" /><Relationship Id="rId117" Type="http://schemas.openxmlformats.org/officeDocument/2006/relationships/hyperlink" Target="http://dotstat.oecd.org/OECDStat_Metadata/ShowMetadata.ashx?Dataset=SNA_TABLE13&amp;Coords=%5bLOCATION%5d.%5bAUT%5d&amp;ShowOnWeb=true&amp;Lang=en" TargetMode="External" /><Relationship Id="rId118" Type="http://schemas.openxmlformats.org/officeDocument/2006/relationships/hyperlink" Target="http://dotstat.oecd.org/OECDStat_Metadata/ShowMetadata.ashx?Dataset=SNA_TABLE13&amp;Coords=%5bLOCATION%5d.%5bBEL%5d&amp;ShowOnWeb=true&amp;Lang=en" TargetMode="External" /><Relationship Id="rId119" Type="http://schemas.openxmlformats.org/officeDocument/2006/relationships/hyperlink" Target="http://dotstat.oecd.org/OECDStat_Metadata/ShowMetadata.ashx?Dataset=SNA_TABLE13&amp;Coords=%5bLOCATION%5d.%5bCAN%5d&amp;ShowOnWeb=true&amp;Lang=en" TargetMode="External" /><Relationship Id="rId120" Type="http://schemas.openxmlformats.org/officeDocument/2006/relationships/hyperlink" Target="http://dotstat.oecd.org/OECDStat_Metadata/ShowMetadata.ashx?Dataset=SNA_TABLE13&amp;Coords=%5bLOCATION%5d.%5bCHL%5d&amp;ShowOnWeb=true&amp;Lang=en" TargetMode="External" /><Relationship Id="rId121" Type="http://schemas.openxmlformats.org/officeDocument/2006/relationships/hyperlink" Target="http://dotstat.oecd.org/OECDStat_Metadata/ShowMetadata.ashx?Dataset=SNA_TABLE13&amp;Coords=%5bLOCATION%5d.%5bCZE%5d&amp;ShowOnWeb=true&amp;Lang=en" TargetMode="External" /><Relationship Id="rId122" Type="http://schemas.openxmlformats.org/officeDocument/2006/relationships/hyperlink" Target="http://dotstat.oecd.org/OECDStat_Metadata/ShowMetadata.ashx?Dataset=SNA_TABLE13&amp;Coords=%5bLOCATION%5d.%5bDNK%5d&amp;ShowOnWeb=true&amp;Lang=en" TargetMode="External" /><Relationship Id="rId123" Type="http://schemas.openxmlformats.org/officeDocument/2006/relationships/hyperlink" Target="http://dotstat.oecd.org/OECDStat_Metadata/ShowMetadata.ashx?Dataset=SNA_TABLE13&amp;Coords=%5bLOCATION%5d.%5bEST%5d&amp;ShowOnWeb=true&amp;Lang=en" TargetMode="External" /><Relationship Id="rId124" Type="http://schemas.openxmlformats.org/officeDocument/2006/relationships/hyperlink" Target="http://dotstat.oecd.org/OECDStat_Metadata/ShowMetadata.ashx?Dataset=SNA_TABLE13&amp;Coords=%5bLOCATION%5d.%5bFIN%5d&amp;ShowOnWeb=true&amp;Lang=en" TargetMode="External" /><Relationship Id="rId125" Type="http://schemas.openxmlformats.org/officeDocument/2006/relationships/hyperlink" Target="http://dotstat.oecd.org/OECDStat_Metadata/ShowMetadata.ashx?Dataset=SNA_TABLE13&amp;Coords=%5bLOCATION%5d.%5bFRA%5d&amp;ShowOnWeb=true&amp;Lang=en" TargetMode="External" /><Relationship Id="rId126" Type="http://schemas.openxmlformats.org/officeDocument/2006/relationships/hyperlink" Target="http://dotstat.oecd.org/OECDStat_Metadata/ShowMetadata.ashx?Dataset=SNA_TABLE13&amp;Coords=%5bLOCATION%5d.%5bDEU%5d&amp;ShowOnWeb=true&amp;Lang=en" TargetMode="External" /><Relationship Id="rId127" Type="http://schemas.openxmlformats.org/officeDocument/2006/relationships/hyperlink" Target="http://dotstat.oecd.org/OECDStat_Metadata/ShowMetadata.ashx?Dataset=SNA_TABLE13&amp;Coords=%5bLOCATION%5d.%5bGRC%5d&amp;ShowOnWeb=true&amp;Lang=en" TargetMode="External" /><Relationship Id="rId128" Type="http://schemas.openxmlformats.org/officeDocument/2006/relationships/hyperlink" Target="http://dotstat.oecd.org/OECDStat_Metadata/ShowMetadata.ashx?Dataset=SNA_TABLE13&amp;Coords=%5bLOCATION%5d.%5bHUN%5d&amp;ShowOnWeb=true&amp;Lang=en" TargetMode="External" /><Relationship Id="rId129" Type="http://schemas.openxmlformats.org/officeDocument/2006/relationships/hyperlink" Target="http://dotstat.oecd.org/OECDStat_Metadata/ShowMetadata.ashx?Dataset=SNA_TABLE13&amp;Coords=%5bLOCATION%5d.%5bIRL%5d&amp;ShowOnWeb=true&amp;Lang=en" TargetMode="External" /><Relationship Id="rId130" Type="http://schemas.openxmlformats.org/officeDocument/2006/relationships/hyperlink" Target="http://dotstat.oecd.org/OECDStat_Metadata/ShowMetadata.ashx?Dataset=SNA_TABLE13&amp;Coords=%5bLOCATION%5d.%5bITA%5d&amp;ShowOnWeb=true&amp;Lang=en" TargetMode="External" /><Relationship Id="rId131" Type="http://schemas.openxmlformats.org/officeDocument/2006/relationships/hyperlink" Target="http://dotstat.oecd.org/OECDStat_Metadata/ShowMetadata.ashx?Dataset=SNA_TABLE13&amp;Coords=%5bLOCATION%5d.%5bJPN%5d&amp;ShowOnWeb=true&amp;Lang=en" TargetMode="External" /><Relationship Id="rId132" Type="http://schemas.openxmlformats.org/officeDocument/2006/relationships/hyperlink" Target="http://dotstat.oecd.org/OECDStat_Metadata/ShowMetadata.ashx?Dataset=SNA_TABLE13&amp;Coords=%5bLOCATION%5d.%5bKOR%5d&amp;ShowOnWeb=true&amp;Lang=en" TargetMode="External" /><Relationship Id="rId133" Type="http://schemas.openxmlformats.org/officeDocument/2006/relationships/hyperlink" Target="http://dotstat.oecd.org/OECDStat_Metadata/ShowMetadata.ashx?Dataset=SNA_TABLE13&amp;Coords=%5bLOCATION%5d.%5bLUX%5d&amp;ShowOnWeb=true&amp;Lang=en" TargetMode="External" /><Relationship Id="rId134" Type="http://schemas.openxmlformats.org/officeDocument/2006/relationships/hyperlink" Target="http://dotstat.oecd.org/OECDStat_Metadata/ShowMetadata.ashx?Dataset=SNA_TABLE13&amp;Coords=%5bLOCATION%5d.%5bMEX%5d&amp;ShowOnWeb=true&amp;Lang=en" TargetMode="External" /><Relationship Id="rId135" Type="http://schemas.openxmlformats.org/officeDocument/2006/relationships/hyperlink" Target="http://dotstat.oecd.org/OECDStat_Metadata/ShowMetadata.ashx?Dataset=SNA_TABLE13&amp;Coords=%5bLOCATION%5d.%5bNLD%5d&amp;ShowOnWeb=true&amp;Lang=en" TargetMode="External" /><Relationship Id="rId136" Type="http://schemas.openxmlformats.org/officeDocument/2006/relationships/hyperlink" Target="http://dotstat.oecd.org/OECDStat_Metadata/ShowMetadata.ashx?Dataset=SNA_TABLE13&amp;Coords=%5bLOCATION%5d.%5bPOL%5d&amp;ShowOnWeb=true&amp;Lang=en" TargetMode="External" /><Relationship Id="rId137" Type="http://schemas.openxmlformats.org/officeDocument/2006/relationships/hyperlink" Target="http://dotstat.oecd.org/OECDStat_Metadata/ShowMetadata.ashx?Dataset=SNA_TABLE13&amp;Coords=%5bLOCATION%5d.%5bPRT%5d&amp;ShowOnWeb=true&amp;Lang=en" TargetMode="External" /><Relationship Id="rId138" Type="http://schemas.openxmlformats.org/officeDocument/2006/relationships/hyperlink" Target="http://dotstat.oecd.org/OECDStat_Metadata/ShowMetadata.ashx?Dataset=SNA_TABLE13&amp;Coords=%5bLOCATION%5d.%5bSVK%5d&amp;ShowOnWeb=true&amp;Lang=en" TargetMode="External" /><Relationship Id="rId139" Type="http://schemas.openxmlformats.org/officeDocument/2006/relationships/hyperlink" Target="http://dotstat.oecd.org/OECDStat_Metadata/ShowMetadata.ashx?Dataset=SNA_TABLE13&amp;Coords=%5bLOCATION%5d.%5bSVN%5d&amp;ShowOnWeb=true&amp;Lang=en" TargetMode="External" /><Relationship Id="rId140" Type="http://schemas.openxmlformats.org/officeDocument/2006/relationships/hyperlink" Target="http://dotstat.oecd.org/OECDStat_Metadata/ShowMetadata.ashx?Dataset=SNA_TABLE13&amp;Coords=%5bLOCATION%5d.%5bESP%5d&amp;ShowOnWeb=true&amp;Lang=en" TargetMode="External" /><Relationship Id="rId141" Type="http://schemas.openxmlformats.org/officeDocument/2006/relationships/hyperlink" Target="http://dotstat.oecd.org/OECDStat_Metadata/ShowMetadata.ashx?Dataset=SNA_TABLE13&amp;Coords=%5bLOCATION%5d.%5bSWE%5d&amp;ShowOnWeb=true&amp;Lang=en" TargetMode="External" /><Relationship Id="rId142" Type="http://schemas.openxmlformats.org/officeDocument/2006/relationships/hyperlink" Target="http://dotstat.oecd.org/OECDStat_Metadata/ShowMetadata.ashx?Dataset=SNA_TABLE13&amp;Coords=%5bLOCATION%5d.%5bCHE%5d&amp;ShowOnWeb=true&amp;Lang=en" TargetMode="External" /><Relationship Id="rId143" Type="http://schemas.openxmlformats.org/officeDocument/2006/relationships/hyperlink" Target="http://dotstat.oecd.org/OECDStat_Metadata/ShowMetadata.ashx?Dataset=SNA_TABLE13&amp;Coords=%5bLOCATION%5d.%5bUSA%5d&amp;ShowOnWeb=true&amp;Lang=en" TargetMode="External" /><Relationship Id="rId144" Type="http://schemas.openxmlformats.org/officeDocument/2006/relationships/hyperlink" Target="http://dotstat.oecd.org/OECDStat_Metadata/ShowMetadata.ashx?Dataset=SNA_TABLE13&amp;Coords=%5bLOCATION%5d.%5bEA17%5d&amp;ShowOnWeb=true&amp;Lang=en" TargetMode="External" /><Relationship Id="rId145" Type="http://schemas.openxmlformats.org/officeDocument/2006/relationships/hyperlink" Target="http://dotstat.oecd.org/OECDStat_Metadata/ShowMetadata.ashx?Dataset=SNA_TABLE13&amp;Coords=%5bLOCATION%5d.%5bAUS%5d&amp;ShowOnWeb=true&amp;Lang=en" TargetMode="External" /><Relationship Id="rId146" Type="http://schemas.openxmlformats.org/officeDocument/2006/relationships/hyperlink" Target="http://dotstat.oecd.org/OECDStat_Metadata/ShowMetadata.ashx?Dataset=SNA_TABLE13&amp;Coords=%5bLOCATION%5d.%5bAUT%5d&amp;ShowOnWeb=true&amp;Lang=en" TargetMode="External" /><Relationship Id="rId147" Type="http://schemas.openxmlformats.org/officeDocument/2006/relationships/hyperlink" Target="http://dotstat.oecd.org/OECDStat_Metadata/ShowMetadata.ashx?Dataset=SNA_TABLE13&amp;Coords=%5bLOCATION%5d.%5bBEL%5d&amp;ShowOnWeb=true&amp;Lang=en" TargetMode="External" /><Relationship Id="rId148" Type="http://schemas.openxmlformats.org/officeDocument/2006/relationships/hyperlink" Target="http://dotstat.oecd.org/OECDStat_Metadata/ShowMetadata.ashx?Dataset=SNA_TABLE13&amp;Coords=%5bLOCATION%5d.%5bCAN%5d&amp;ShowOnWeb=true&amp;Lang=en" TargetMode="External" /><Relationship Id="rId149" Type="http://schemas.openxmlformats.org/officeDocument/2006/relationships/hyperlink" Target="http://dotstat.oecd.org/OECDStat_Metadata/ShowMetadata.ashx?Dataset=SNA_TABLE13&amp;Coords=%5bLOCATION%5d.%5bCHL%5d&amp;ShowOnWeb=true&amp;Lang=en" TargetMode="External" /><Relationship Id="rId150" Type="http://schemas.openxmlformats.org/officeDocument/2006/relationships/hyperlink" Target="http://dotstat.oecd.org/OECDStat_Metadata/ShowMetadata.ashx?Dataset=SNA_TABLE13&amp;Coords=%5bLOCATION%5d.%5bCZE%5d&amp;ShowOnWeb=true&amp;Lang=en" TargetMode="External" /><Relationship Id="rId151" Type="http://schemas.openxmlformats.org/officeDocument/2006/relationships/hyperlink" Target="http://dotstat.oecd.org/OECDStat_Metadata/ShowMetadata.ashx?Dataset=SNA_TABLE13&amp;Coords=%5bLOCATION%5d.%5bDNK%5d&amp;ShowOnWeb=true&amp;Lang=en" TargetMode="External" /><Relationship Id="rId152" Type="http://schemas.openxmlformats.org/officeDocument/2006/relationships/hyperlink" Target="http://dotstat.oecd.org/OECDStat_Metadata/ShowMetadata.ashx?Dataset=SNA_TABLE13&amp;Coords=%5bLOCATION%5d.%5bEST%5d&amp;ShowOnWeb=true&amp;Lang=en" TargetMode="External" /><Relationship Id="rId153" Type="http://schemas.openxmlformats.org/officeDocument/2006/relationships/hyperlink" Target="http://dotstat.oecd.org/OECDStat_Metadata/ShowMetadata.ashx?Dataset=SNA_TABLE13&amp;Coords=%5bLOCATION%5d.%5bFIN%5d&amp;ShowOnWeb=true&amp;Lang=en" TargetMode="External" /><Relationship Id="rId154" Type="http://schemas.openxmlformats.org/officeDocument/2006/relationships/hyperlink" Target="http://dotstat.oecd.org/OECDStat_Metadata/ShowMetadata.ashx?Dataset=SNA_TABLE13&amp;Coords=%5bLOCATION%5d.%5bFRA%5d&amp;ShowOnWeb=true&amp;Lang=en" TargetMode="External" /><Relationship Id="rId155" Type="http://schemas.openxmlformats.org/officeDocument/2006/relationships/hyperlink" Target="http://dotstat.oecd.org/OECDStat_Metadata/ShowMetadata.ashx?Dataset=SNA_TABLE13&amp;Coords=%5bLOCATION%5d.%5bDEU%5d&amp;ShowOnWeb=true&amp;Lang=en" TargetMode="External" /><Relationship Id="rId156" Type="http://schemas.openxmlformats.org/officeDocument/2006/relationships/hyperlink" Target="http://dotstat.oecd.org/OECDStat_Metadata/ShowMetadata.ashx?Dataset=SNA_TABLE13&amp;Coords=%5bLOCATION%5d.%5bGRC%5d&amp;ShowOnWeb=true&amp;Lang=en" TargetMode="External" /><Relationship Id="rId157" Type="http://schemas.openxmlformats.org/officeDocument/2006/relationships/hyperlink" Target="http://dotstat.oecd.org/OECDStat_Metadata/ShowMetadata.ashx?Dataset=SNA_TABLE13&amp;Coords=%5bLOCATION%5d.%5bHUN%5d&amp;ShowOnWeb=true&amp;Lang=en" TargetMode="External" /><Relationship Id="rId158" Type="http://schemas.openxmlformats.org/officeDocument/2006/relationships/hyperlink" Target="http://dotstat.oecd.org/OECDStat_Metadata/ShowMetadata.ashx?Dataset=SNA_TABLE13&amp;Coords=%5bLOCATION%5d.%5bIRL%5d&amp;ShowOnWeb=true&amp;Lang=en" TargetMode="External" /><Relationship Id="rId159" Type="http://schemas.openxmlformats.org/officeDocument/2006/relationships/hyperlink" Target="http://dotstat.oecd.org/OECDStat_Metadata/ShowMetadata.ashx?Dataset=SNA_TABLE13&amp;Coords=%5bLOCATION%5d.%5bITA%5d&amp;ShowOnWeb=true&amp;Lang=en" TargetMode="External" /><Relationship Id="rId160" Type="http://schemas.openxmlformats.org/officeDocument/2006/relationships/hyperlink" Target="http://dotstat.oecd.org/OECDStat_Metadata/ShowMetadata.ashx?Dataset=SNA_TABLE13&amp;Coords=%5bLOCATION%5d.%5bJPN%5d&amp;ShowOnWeb=true&amp;Lang=en" TargetMode="External" /><Relationship Id="rId161" Type="http://schemas.openxmlformats.org/officeDocument/2006/relationships/hyperlink" Target="http://dotstat.oecd.org/OECDStat_Metadata/ShowMetadata.ashx?Dataset=SNA_TABLE13&amp;Coords=%5bLOCATION%5d.%5bKOR%5d&amp;ShowOnWeb=true&amp;Lang=en" TargetMode="External" /><Relationship Id="rId162" Type="http://schemas.openxmlformats.org/officeDocument/2006/relationships/hyperlink" Target="http://dotstat.oecd.org/OECDStat_Metadata/ShowMetadata.ashx?Dataset=SNA_TABLE13&amp;Coords=%5bLOCATION%5d.%5bLUX%5d&amp;ShowOnWeb=true&amp;Lang=en" TargetMode="External" /><Relationship Id="rId163" Type="http://schemas.openxmlformats.org/officeDocument/2006/relationships/hyperlink" Target="http://dotstat.oecd.org/OECDStat_Metadata/ShowMetadata.ashx?Dataset=SNA_TABLE13&amp;Coords=%5bLOCATION%5d.%5bMEX%5d&amp;ShowOnWeb=true&amp;Lang=en" TargetMode="External" /><Relationship Id="rId164" Type="http://schemas.openxmlformats.org/officeDocument/2006/relationships/hyperlink" Target="http://dotstat.oecd.org/OECDStat_Metadata/ShowMetadata.ashx?Dataset=SNA_TABLE13&amp;Coords=%5bLOCATION%5d.%5bNLD%5d&amp;ShowOnWeb=true&amp;Lang=en" TargetMode="External" /><Relationship Id="rId165" Type="http://schemas.openxmlformats.org/officeDocument/2006/relationships/hyperlink" Target="http://dotstat.oecd.org/OECDStat_Metadata/ShowMetadata.ashx?Dataset=SNA_TABLE13&amp;Coords=%5bLOCATION%5d.%5bPOL%5d&amp;ShowOnWeb=true&amp;Lang=en" TargetMode="External" /><Relationship Id="rId166" Type="http://schemas.openxmlformats.org/officeDocument/2006/relationships/hyperlink" Target="http://dotstat.oecd.org/OECDStat_Metadata/ShowMetadata.ashx?Dataset=SNA_TABLE13&amp;Coords=%5bLOCATION%5d.%5bPRT%5d&amp;ShowOnWeb=true&amp;Lang=en" TargetMode="External" /><Relationship Id="rId167" Type="http://schemas.openxmlformats.org/officeDocument/2006/relationships/hyperlink" Target="http://dotstat.oecd.org/OECDStat_Metadata/ShowMetadata.ashx?Dataset=SNA_TABLE13&amp;Coords=%5bLOCATION%5d.%5bSVK%5d&amp;ShowOnWeb=true&amp;Lang=en" TargetMode="External" /><Relationship Id="rId168" Type="http://schemas.openxmlformats.org/officeDocument/2006/relationships/hyperlink" Target="http://dotstat.oecd.org/OECDStat_Metadata/ShowMetadata.ashx?Dataset=SNA_TABLE13&amp;Coords=%5bLOCATION%5d.%5bSVN%5d&amp;ShowOnWeb=true&amp;Lang=en" TargetMode="External" /><Relationship Id="rId169" Type="http://schemas.openxmlformats.org/officeDocument/2006/relationships/hyperlink" Target="http://dotstat.oecd.org/OECDStat_Metadata/ShowMetadata.ashx?Dataset=SNA_TABLE13&amp;Coords=%5bLOCATION%5d.%5bESP%5d&amp;ShowOnWeb=true&amp;Lang=en" TargetMode="External" /><Relationship Id="rId170" Type="http://schemas.openxmlformats.org/officeDocument/2006/relationships/hyperlink" Target="http://dotstat.oecd.org/OECDStat_Metadata/ShowMetadata.ashx?Dataset=SNA_TABLE13&amp;Coords=%5bLOCATION%5d.%5bSWE%5d&amp;ShowOnWeb=true&amp;Lang=en" TargetMode="External" /><Relationship Id="rId171" Type="http://schemas.openxmlformats.org/officeDocument/2006/relationships/hyperlink" Target="http://dotstat.oecd.org/OECDStat_Metadata/ShowMetadata.ashx?Dataset=SNA_TABLE13&amp;Coords=%5bLOCATION%5d.%5bCHE%5d&amp;ShowOnWeb=true&amp;Lang=en" TargetMode="External" /><Relationship Id="rId172" Type="http://schemas.openxmlformats.org/officeDocument/2006/relationships/hyperlink" Target="http://dotstat.oecd.org/OECDStat_Metadata/ShowMetadata.ashx?Dataset=SNA_TABLE13&amp;Coords=%5bLOCATION%5d.%5bUSA%5d&amp;ShowOnWeb=true&amp;Lang=en" TargetMode="External" /><Relationship Id="rId173" Type="http://schemas.openxmlformats.org/officeDocument/2006/relationships/hyperlink" Target="http://dotstat.oecd.org/OECDStat_Metadata/ShowMetadata.ashx?Dataset=SNA_TABLE13&amp;Coords=%5bLOCATION%5d.%5bEA17%5d&amp;ShowOnWeb=true&amp;Lang=en" TargetMode="External" /><Relationship Id="rId174" Type="http://schemas.openxmlformats.org/officeDocument/2006/relationships/hyperlink" Target="http://dotstat.oecd.org/OECDStat_Metadata/ShowMetadata.ashx?Dataset=SNA_TABLE13&amp;Coords=%5bLOCATION%5d.%5bAUS%5d&amp;ShowOnWeb=true&amp;Lang=en" TargetMode="External" /><Relationship Id="rId175" Type="http://schemas.openxmlformats.org/officeDocument/2006/relationships/hyperlink" Target="http://dotstat.oecd.org/OECDStat_Metadata/ShowMetadata.ashx?Dataset=SNA_TABLE13&amp;Coords=%5bLOCATION%5d.%5bAUT%5d&amp;ShowOnWeb=true&amp;Lang=en" TargetMode="External" /><Relationship Id="rId176" Type="http://schemas.openxmlformats.org/officeDocument/2006/relationships/hyperlink" Target="http://dotstat.oecd.org/OECDStat_Metadata/ShowMetadata.ashx?Dataset=SNA_TABLE13&amp;Coords=%5bLOCATION%5d.%5bBEL%5d&amp;ShowOnWeb=true&amp;Lang=en" TargetMode="External" /><Relationship Id="rId177" Type="http://schemas.openxmlformats.org/officeDocument/2006/relationships/hyperlink" Target="http://dotstat.oecd.org/OECDStat_Metadata/ShowMetadata.ashx?Dataset=SNA_TABLE13&amp;Coords=%5bLOCATION%5d.%5bCAN%5d&amp;ShowOnWeb=true&amp;Lang=en" TargetMode="External" /><Relationship Id="rId178" Type="http://schemas.openxmlformats.org/officeDocument/2006/relationships/hyperlink" Target="http://dotstat.oecd.org/OECDStat_Metadata/ShowMetadata.ashx?Dataset=SNA_TABLE13&amp;Coords=%5bLOCATION%5d.%5bCHL%5d&amp;ShowOnWeb=true&amp;Lang=en" TargetMode="External" /><Relationship Id="rId179" Type="http://schemas.openxmlformats.org/officeDocument/2006/relationships/hyperlink" Target="http://dotstat.oecd.org/OECDStat_Metadata/ShowMetadata.ashx?Dataset=SNA_TABLE13&amp;Coords=%5bLOCATION%5d.%5bCZE%5d&amp;ShowOnWeb=true&amp;Lang=en" TargetMode="External" /><Relationship Id="rId180" Type="http://schemas.openxmlformats.org/officeDocument/2006/relationships/hyperlink" Target="http://dotstat.oecd.org/OECDStat_Metadata/ShowMetadata.ashx?Dataset=SNA_TABLE13&amp;Coords=%5bLOCATION%5d.%5bDNK%5d&amp;ShowOnWeb=true&amp;Lang=en" TargetMode="External" /><Relationship Id="rId181" Type="http://schemas.openxmlformats.org/officeDocument/2006/relationships/hyperlink" Target="http://dotstat.oecd.org/OECDStat_Metadata/ShowMetadata.ashx?Dataset=SNA_TABLE13&amp;Coords=%5bLOCATION%5d.%5bEST%5d&amp;ShowOnWeb=true&amp;Lang=en" TargetMode="External" /><Relationship Id="rId182" Type="http://schemas.openxmlformats.org/officeDocument/2006/relationships/hyperlink" Target="http://dotstat.oecd.org/OECDStat_Metadata/ShowMetadata.ashx?Dataset=SNA_TABLE13&amp;Coords=%5bLOCATION%5d.%5bFIN%5d&amp;ShowOnWeb=true&amp;Lang=en" TargetMode="External" /><Relationship Id="rId183" Type="http://schemas.openxmlformats.org/officeDocument/2006/relationships/hyperlink" Target="http://dotstat.oecd.org/OECDStat_Metadata/ShowMetadata.ashx?Dataset=SNA_TABLE13&amp;Coords=%5bLOCATION%5d.%5bFRA%5d&amp;ShowOnWeb=true&amp;Lang=en" TargetMode="External" /><Relationship Id="rId184" Type="http://schemas.openxmlformats.org/officeDocument/2006/relationships/hyperlink" Target="http://dotstat.oecd.org/OECDStat_Metadata/ShowMetadata.ashx?Dataset=SNA_TABLE13&amp;Coords=%5bLOCATION%5d.%5bDEU%5d&amp;ShowOnWeb=true&amp;Lang=en" TargetMode="External" /><Relationship Id="rId185" Type="http://schemas.openxmlformats.org/officeDocument/2006/relationships/hyperlink" Target="http://dotstat.oecd.org/OECDStat_Metadata/ShowMetadata.ashx?Dataset=SNA_TABLE13&amp;Coords=%5bLOCATION%5d.%5bGRC%5d&amp;ShowOnWeb=true&amp;Lang=en" TargetMode="External" /><Relationship Id="rId186" Type="http://schemas.openxmlformats.org/officeDocument/2006/relationships/hyperlink" Target="http://dotstat.oecd.org/OECDStat_Metadata/ShowMetadata.ashx?Dataset=SNA_TABLE13&amp;Coords=%5bLOCATION%5d.%5bHUN%5d&amp;ShowOnWeb=true&amp;Lang=en" TargetMode="External" /><Relationship Id="rId187" Type="http://schemas.openxmlformats.org/officeDocument/2006/relationships/hyperlink" Target="http://dotstat.oecd.org/OECDStat_Metadata/ShowMetadata.ashx?Dataset=SNA_TABLE13&amp;Coords=%5bLOCATION%5d.%5bIRL%5d&amp;ShowOnWeb=true&amp;Lang=en" TargetMode="External" /><Relationship Id="rId188" Type="http://schemas.openxmlformats.org/officeDocument/2006/relationships/hyperlink" Target="http://dotstat.oecd.org/OECDStat_Metadata/ShowMetadata.ashx?Dataset=SNA_TABLE13&amp;Coords=%5bLOCATION%5d.%5bITA%5d&amp;ShowOnWeb=true&amp;Lang=en" TargetMode="External" /><Relationship Id="rId189" Type="http://schemas.openxmlformats.org/officeDocument/2006/relationships/hyperlink" Target="http://dotstat.oecd.org/OECDStat_Metadata/ShowMetadata.ashx?Dataset=SNA_TABLE13&amp;Coords=%5bLOCATION%5d.%5bJPN%5d&amp;ShowOnWeb=true&amp;Lang=en" TargetMode="External" /><Relationship Id="rId190" Type="http://schemas.openxmlformats.org/officeDocument/2006/relationships/hyperlink" Target="http://dotstat.oecd.org/OECDStat_Metadata/ShowMetadata.ashx?Dataset=SNA_TABLE13&amp;Coords=%5bLOCATION%5d.%5bKOR%5d&amp;ShowOnWeb=true&amp;Lang=en" TargetMode="External" /><Relationship Id="rId191" Type="http://schemas.openxmlformats.org/officeDocument/2006/relationships/hyperlink" Target="http://dotstat.oecd.org/OECDStat_Metadata/ShowMetadata.ashx?Dataset=SNA_TABLE13&amp;Coords=%5bLOCATION%5d.%5bLUX%5d&amp;ShowOnWeb=true&amp;Lang=en" TargetMode="External" /><Relationship Id="rId192" Type="http://schemas.openxmlformats.org/officeDocument/2006/relationships/hyperlink" Target="http://dotstat.oecd.org/OECDStat_Metadata/ShowMetadata.ashx?Dataset=SNA_TABLE13&amp;Coords=%5bLOCATION%5d.%5bMEX%5d&amp;ShowOnWeb=true&amp;Lang=en" TargetMode="External" /><Relationship Id="rId193" Type="http://schemas.openxmlformats.org/officeDocument/2006/relationships/hyperlink" Target="http://dotstat.oecd.org/OECDStat_Metadata/ShowMetadata.ashx?Dataset=SNA_TABLE13&amp;Coords=%5bLOCATION%5d.%5bNLD%5d&amp;ShowOnWeb=true&amp;Lang=en" TargetMode="External" /><Relationship Id="rId194" Type="http://schemas.openxmlformats.org/officeDocument/2006/relationships/hyperlink" Target="http://dotstat.oecd.org/OECDStat_Metadata/ShowMetadata.ashx?Dataset=SNA_TABLE13&amp;Coords=%5bLOCATION%5d.%5bPOL%5d&amp;ShowOnWeb=true&amp;Lang=en" TargetMode="External" /><Relationship Id="rId195" Type="http://schemas.openxmlformats.org/officeDocument/2006/relationships/hyperlink" Target="http://dotstat.oecd.org/OECDStat_Metadata/ShowMetadata.ashx?Dataset=SNA_TABLE13&amp;Coords=%5bLOCATION%5d.%5bPRT%5d&amp;ShowOnWeb=true&amp;Lang=en" TargetMode="External" /><Relationship Id="rId196" Type="http://schemas.openxmlformats.org/officeDocument/2006/relationships/hyperlink" Target="http://dotstat.oecd.org/OECDStat_Metadata/ShowMetadata.ashx?Dataset=SNA_TABLE13&amp;Coords=%5bLOCATION%5d.%5bSVK%5d&amp;ShowOnWeb=true&amp;Lang=en" TargetMode="External" /><Relationship Id="rId197" Type="http://schemas.openxmlformats.org/officeDocument/2006/relationships/hyperlink" Target="http://dotstat.oecd.org/OECDStat_Metadata/ShowMetadata.ashx?Dataset=SNA_TABLE13&amp;Coords=%5bLOCATION%5d.%5bSVN%5d&amp;ShowOnWeb=true&amp;Lang=en" TargetMode="External" /><Relationship Id="rId198" Type="http://schemas.openxmlformats.org/officeDocument/2006/relationships/hyperlink" Target="http://dotstat.oecd.org/OECDStat_Metadata/ShowMetadata.ashx?Dataset=SNA_TABLE13&amp;Coords=%5bLOCATION%5d.%5bESP%5d&amp;ShowOnWeb=true&amp;Lang=en" TargetMode="External" /><Relationship Id="rId199" Type="http://schemas.openxmlformats.org/officeDocument/2006/relationships/hyperlink" Target="http://dotstat.oecd.org/OECDStat_Metadata/ShowMetadata.ashx?Dataset=SNA_TABLE13&amp;Coords=%5bLOCATION%5d.%5bSWE%5d&amp;ShowOnWeb=true&amp;Lang=en" TargetMode="External" /><Relationship Id="rId200" Type="http://schemas.openxmlformats.org/officeDocument/2006/relationships/hyperlink" Target="http://dotstat.oecd.org/OECDStat_Metadata/ShowMetadata.ashx?Dataset=SNA_TABLE13&amp;Coords=%5bLOCATION%5d.%5bCHE%5d&amp;ShowOnWeb=true&amp;Lang=en" TargetMode="External" /><Relationship Id="rId201" Type="http://schemas.openxmlformats.org/officeDocument/2006/relationships/hyperlink" Target="http://dotstat.oecd.org/OECDStat_Metadata/ShowMetadata.ashx?Dataset=SNA_TABLE13&amp;Coords=%5bLOCATION%5d.%5bUSA%5d&amp;ShowOnWeb=true&amp;Lang=en" TargetMode="External" /><Relationship Id="rId202" Type="http://schemas.openxmlformats.org/officeDocument/2006/relationships/hyperlink" Target="http://dotstat.oecd.org/OECDStat_Metadata/ShowMetadata.ashx?Dataset=SNA_TABLE13&amp;Coords=%5bLOCATION%5d.%5bEA17%5d&amp;ShowOnWeb=true&amp;Lang=en" TargetMode="External" /><Relationship Id="rId203" Type="http://schemas.openxmlformats.org/officeDocument/2006/relationships/hyperlink" Target="http://dotstat.oecd.org/OECDStat_Metadata/ShowMetadata.ashx?Dataset=SNA_TABLE13&amp;Coords=%5bLOCATION%5d.%5bAUS%5d&amp;ShowOnWeb=true&amp;Lang=en" TargetMode="External" /><Relationship Id="rId204" Type="http://schemas.openxmlformats.org/officeDocument/2006/relationships/hyperlink" Target="http://dotstat.oecd.org/OECDStat_Metadata/ShowMetadata.ashx?Dataset=SNA_TABLE13&amp;Coords=%5bLOCATION%5d.%5bAUT%5d&amp;ShowOnWeb=true&amp;Lang=en" TargetMode="External" /><Relationship Id="rId205" Type="http://schemas.openxmlformats.org/officeDocument/2006/relationships/hyperlink" Target="http://dotstat.oecd.org/OECDStat_Metadata/ShowMetadata.ashx?Dataset=SNA_TABLE13&amp;Coords=%5bLOCATION%5d.%5bBEL%5d&amp;ShowOnWeb=true&amp;Lang=en" TargetMode="External" /><Relationship Id="rId206" Type="http://schemas.openxmlformats.org/officeDocument/2006/relationships/hyperlink" Target="http://dotstat.oecd.org/OECDStat_Metadata/ShowMetadata.ashx?Dataset=SNA_TABLE13&amp;Coords=%5bLOCATION%5d.%5bCAN%5d&amp;ShowOnWeb=true&amp;Lang=en" TargetMode="External" /><Relationship Id="rId207" Type="http://schemas.openxmlformats.org/officeDocument/2006/relationships/hyperlink" Target="http://dotstat.oecd.org/OECDStat_Metadata/ShowMetadata.ashx?Dataset=SNA_TABLE13&amp;Coords=%5bLOCATION%5d.%5bCHL%5d&amp;ShowOnWeb=true&amp;Lang=en" TargetMode="External" /><Relationship Id="rId208" Type="http://schemas.openxmlformats.org/officeDocument/2006/relationships/hyperlink" Target="http://dotstat.oecd.org/OECDStat_Metadata/ShowMetadata.ashx?Dataset=SNA_TABLE13&amp;Coords=%5bLOCATION%5d.%5bCZE%5d&amp;ShowOnWeb=true&amp;Lang=en" TargetMode="External" /><Relationship Id="rId209" Type="http://schemas.openxmlformats.org/officeDocument/2006/relationships/hyperlink" Target="http://dotstat.oecd.org/OECDStat_Metadata/ShowMetadata.ashx?Dataset=SNA_TABLE13&amp;Coords=%5bLOCATION%5d.%5bDNK%5d&amp;ShowOnWeb=true&amp;Lang=en" TargetMode="External" /><Relationship Id="rId210" Type="http://schemas.openxmlformats.org/officeDocument/2006/relationships/hyperlink" Target="http://dotstat.oecd.org/OECDStat_Metadata/ShowMetadata.ashx?Dataset=SNA_TABLE13&amp;Coords=%5bLOCATION%5d.%5bEST%5d&amp;ShowOnWeb=true&amp;Lang=en" TargetMode="External" /><Relationship Id="rId211" Type="http://schemas.openxmlformats.org/officeDocument/2006/relationships/hyperlink" Target="http://dotstat.oecd.org/OECDStat_Metadata/ShowMetadata.ashx?Dataset=SNA_TABLE13&amp;Coords=%5bLOCATION%5d.%5bFIN%5d&amp;ShowOnWeb=true&amp;Lang=en" TargetMode="External" /><Relationship Id="rId212" Type="http://schemas.openxmlformats.org/officeDocument/2006/relationships/hyperlink" Target="http://dotstat.oecd.org/OECDStat_Metadata/ShowMetadata.ashx?Dataset=SNA_TABLE13&amp;Coords=%5bLOCATION%5d.%5bFRA%5d&amp;ShowOnWeb=true&amp;Lang=en" TargetMode="External" /><Relationship Id="rId213" Type="http://schemas.openxmlformats.org/officeDocument/2006/relationships/hyperlink" Target="http://dotstat.oecd.org/OECDStat_Metadata/ShowMetadata.ashx?Dataset=SNA_TABLE13&amp;Coords=%5bLOCATION%5d.%5bDEU%5d&amp;ShowOnWeb=true&amp;Lang=en" TargetMode="External" /><Relationship Id="rId214" Type="http://schemas.openxmlformats.org/officeDocument/2006/relationships/hyperlink" Target="http://dotstat.oecd.org/OECDStat_Metadata/ShowMetadata.ashx?Dataset=SNA_TABLE13&amp;Coords=%5bLOCATION%5d.%5bGRC%5d&amp;ShowOnWeb=true&amp;Lang=en" TargetMode="External" /><Relationship Id="rId215" Type="http://schemas.openxmlformats.org/officeDocument/2006/relationships/hyperlink" Target="http://dotstat.oecd.org/OECDStat_Metadata/ShowMetadata.ashx?Dataset=SNA_TABLE13&amp;Coords=%5bLOCATION%5d.%5bHUN%5d&amp;ShowOnWeb=true&amp;Lang=en" TargetMode="External" /><Relationship Id="rId216" Type="http://schemas.openxmlformats.org/officeDocument/2006/relationships/hyperlink" Target="http://dotstat.oecd.org/OECDStat_Metadata/ShowMetadata.ashx?Dataset=SNA_TABLE13&amp;Coords=%5bLOCATION%5d.%5bIRL%5d&amp;ShowOnWeb=true&amp;Lang=en" TargetMode="External" /><Relationship Id="rId217" Type="http://schemas.openxmlformats.org/officeDocument/2006/relationships/hyperlink" Target="http://dotstat.oecd.org/OECDStat_Metadata/ShowMetadata.ashx?Dataset=SNA_TABLE13&amp;Coords=%5bLOCATION%5d.%5bITA%5d&amp;ShowOnWeb=true&amp;Lang=en" TargetMode="External" /><Relationship Id="rId218" Type="http://schemas.openxmlformats.org/officeDocument/2006/relationships/hyperlink" Target="http://dotstat.oecd.org/OECDStat_Metadata/ShowMetadata.ashx?Dataset=SNA_TABLE13&amp;Coords=%5bLOCATION%5d.%5bJPN%5d&amp;ShowOnWeb=true&amp;Lang=en" TargetMode="External" /><Relationship Id="rId219" Type="http://schemas.openxmlformats.org/officeDocument/2006/relationships/hyperlink" Target="http://dotstat.oecd.org/OECDStat_Metadata/ShowMetadata.ashx?Dataset=SNA_TABLE13&amp;Coords=%5bLOCATION%5d.%5bKOR%5d&amp;ShowOnWeb=true&amp;Lang=en" TargetMode="External" /><Relationship Id="rId220" Type="http://schemas.openxmlformats.org/officeDocument/2006/relationships/hyperlink" Target="http://dotstat.oecd.org/OECDStat_Metadata/ShowMetadata.ashx?Dataset=SNA_TABLE13&amp;Coords=%5bLOCATION%5d.%5bLUX%5d&amp;ShowOnWeb=true&amp;Lang=en" TargetMode="External" /><Relationship Id="rId221" Type="http://schemas.openxmlformats.org/officeDocument/2006/relationships/hyperlink" Target="http://dotstat.oecd.org/OECDStat_Metadata/ShowMetadata.ashx?Dataset=SNA_TABLE13&amp;Coords=%5bLOCATION%5d.%5bMEX%5d&amp;ShowOnWeb=true&amp;Lang=en" TargetMode="External" /><Relationship Id="rId222" Type="http://schemas.openxmlformats.org/officeDocument/2006/relationships/hyperlink" Target="http://dotstat.oecd.org/OECDStat_Metadata/ShowMetadata.ashx?Dataset=SNA_TABLE13&amp;Coords=%5bLOCATION%5d.%5bNLD%5d&amp;ShowOnWeb=true&amp;Lang=en" TargetMode="External" /><Relationship Id="rId223" Type="http://schemas.openxmlformats.org/officeDocument/2006/relationships/hyperlink" Target="http://dotstat.oecd.org/OECDStat_Metadata/ShowMetadata.ashx?Dataset=SNA_TABLE13&amp;Coords=%5bLOCATION%5d.%5bPOL%5d&amp;ShowOnWeb=true&amp;Lang=en" TargetMode="External" /><Relationship Id="rId224" Type="http://schemas.openxmlformats.org/officeDocument/2006/relationships/hyperlink" Target="http://dotstat.oecd.org/OECDStat_Metadata/ShowMetadata.ashx?Dataset=SNA_TABLE13&amp;Coords=%5bLOCATION%5d.%5bPRT%5d&amp;ShowOnWeb=true&amp;Lang=en" TargetMode="External" /><Relationship Id="rId225" Type="http://schemas.openxmlformats.org/officeDocument/2006/relationships/hyperlink" Target="http://dotstat.oecd.org/OECDStat_Metadata/ShowMetadata.ashx?Dataset=SNA_TABLE13&amp;Coords=%5bLOCATION%5d.%5bSVK%5d&amp;ShowOnWeb=true&amp;Lang=en" TargetMode="External" /><Relationship Id="rId226" Type="http://schemas.openxmlformats.org/officeDocument/2006/relationships/hyperlink" Target="http://dotstat.oecd.org/OECDStat_Metadata/ShowMetadata.ashx?Dataset=SNA_TABLE13&amp;Coords=%5bLOCATION%5d.%5bSVN%5d&amp;ShowOnWeb=true&amp;Lang=en" TargetMode="External" /><Relationship Id="rId227" Type="http://schemas.openxmlformats.org/officeDocument/2006/relationships/hyperlink" Target="http://dotstat.oecd.org/OECDStat_Metadata/ShowMetadata.ashx?Dataset=SNA_TABLE13&amp;Coords=%5bLOCATION%5d.%5bESP%5d&amp;ShowOnWeb=true&amp;Lang=en" TargetMode="External" /><Relationship Id="rId228" Type="http://schemas.openxmlformats.org/officeDocument/2006/relationships/hyperlink" Target="http://dotstat.oecd.org/OECDStat_Metadata/ShowMetadata.ashx?Dataset=SNA_TABLE13&amp;Coords=%5bLOCATION%5d.%5bSWE%5d&amp;ShowOnWeb=true&amp;Lang=en" TargetMode="External" /><Relationship Id="rId229" Type="http://schemas.openxmlformats.org/officeDocument/2006/relationships/hyperlink" Target="http://dotstat.oecd.org/OECDStat_Metadata/ShowMetadata.ashx?Dataset=SNA_TABLE13&amp;Coords=%5bLOCATION%5d.%5bCHE%5d&amp;ShowOnWeb=true&amp;Lang=en" TargetMode="External" /><Relationship Id="rId230" Type="http://schemas.openxmlformats.org/officeDocument/2006/relationships/hyperlink" Target="http://dotstat.oecd.org/OECDStat_Metadata/ShowMetadata.ashx?Dataset=SNA_TABLE13&amp;Coords=%5bLOCATION%5d.%5bUSA%5d&amp;ShowOnWeb=true&amp;Lang=en" TargetMode="External" /><Relationship Id="rId231" Type="http://schemas.openxmlformats.org/officeDocument/2006/relationships/hyperlink" Target="http://dotstat.oecd.org/OECDStat_Metadata/ShowMetadata.ashx?Dataset=SNA_TABLE13&amp;Coords=%5bLOCATION%5d.%5bEA17%5d&amp;ShowOnWeb=true&amp;Lang=en" TargetMode="External" /><Relationship Id="rId232" Type="http://schemas.openxmlformats.org/officeDocument/2006/relationships/hyperlink" Target="http://dotstat.oecd.org/OECDStat_Metadata/ShowMetadata.ashx?Dataset=SNA_TABLE13&amp;Coords=%5bLOCATION%5d.%5bCAN%5d&amp;ShowOnWeb=true&amp;Lang=en" TargetMode="External" /><Relationship Id="rId233" Type="http://schemas.openxmlformats.org/officeDocument/2006/relationships/hyperlink" Target="http://dx.doi.org/10.1787/9789264214637-en" TargetMode="External" /><Relationship Id="rId234" Type="http://schemas.openxmlformats.org/officeDocument/2006/relationships/comments" Target="../comments1.xml" /><Relationship Id="rId235"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6"/>
  <sheetViews>
    <sheetView tabSelected="1" zoomScalePageLayoutView="0" workbookViewId="0" topLeftCell="A1">
      <selection activeCell="A4" sqref="A4"/>
    </sheetView>
  </sheetViews>
  <sheetFormatPr defaultColWidth="9.140625" defaultRowHeight="12.75"/>
  <cols>
    <col min="1" max="1" width="31.28125" style="1" customWidth="1"/>
    <col min="2" max="14" width="10.00390625" style="1" bestFit="1" customWidth="1"/>
    <col min="15" max="16384" width="9.140625" style="1" customWidth="1"/>
  </cols>
  <sheetData>
    <row r="1" s="17" customFormat="1" ht="12.75">
      <c r="A1" s="18" t="s">
        <v>219</v>
      </c>
    </row>
    <row r="2" spans="1:2" s="17" customFormat="1" ht="12.75">
      <c r="A2" s="17">
        <v>3</v>
      </c>
      <c r="B2" s="17" t="s">
        <v>220</v>
      </c>
    </row>
    <row r="3" s="17" customFormat="1" ht="12.75">
      <c r="A3" s="17" t="s">
        <v>221</v>
      </c>
    </row>
    <row r="4" s="17" customFormat="1" ht="12.75">
      <c r="A4" s="17" t="s">
        <v>222</v>
      </c>
    </row>
    <row r="5" s="17" customFormat="1" ht="12.75"/>
    <row r="6" s="4" customFormat="1" ht="11.25" customHeight="1">
      <c r="A6" s="4" t="s">
        <v>53</v>
      </c>
    </row>
    <row r="7" s="4" customFormat="1" ht="11.25">
      <c r="A7" s="4" t="s">
        <v>217</v>
      </c>
    </row>
    <row r="8" s="4" customFormat="1" ht="11.25">
      <c r="A8" s="4" t="s">
        <v>218</v>
      </c>
    </row>
    <row r="9" spans="1:14" ht="11.25">
      <c r="A9" s="9" t="s">
        <v>54</v>
      </c>
      <c r="B9" s="2"/>
      <c r="C9" s="2"/>
      <c r="D9" s="2"/>
      <c r="E9" s="2"/>
      <c r="F9" s="2"/>
      <c r="G9" s="2"/>
      <c r="H9" s="2"/>
      <c r="I9" s="2"/>
      <c r="J9" s="2"/>
      <c r="K9" s="2"/>
      <c r="L9" s="2"/>
      <c r="M9" s="2"/>
      <c r="N9" s="2"/>
    </row>
    <row r="10" spans="1:14" ht="11.25">
      <c r="A10" s="2" t="s">
        <v>0</v>
      </c>
      <c r="C10" s="2"/>
      <c r="D10" s="2"/>
      <c r="E10" s="2"/>
      <c r="F10" s="2"/>
      <c r="G10" s="2"/>
      <c r="H10" s="2"/>
      <c r="I10" s="2"/>
      <c r="J10" s="2"/>
      <c r="K10" s="2"/>
      <c r="L10" s="2"/>
      <c r="M10" s="2"/>
      <c r="N10" s="2"/>
    </row>
    <row r="11" spans="3:14" ht="11.25">
      <c r="C11" s="2"/>
      <c r="D11" s="2"/>
      <c r="E11" s="2"/>
      <c r="F11" s="2"/>
      <c r="G11" s="2"/>
      <c r="H11" s="2"/>
      <c r="I11" s="2"/>
      <c r="J11" s="2"/>
      <c r="K11" s="2"/>
      <c r="L11" s="2"/>
      <c r="M11" s="2"/>
      <c r="N11" s="2"/>
    </row>
    <row r="12" spans="1:14" ht="11.25">
      <c r="A12" s="2"/>
      <c r="B12" s="1" t="s">
        <v>1</v>
      </c>
      <c r="C12" s="1" t="s">
        <v>2</v>
      </c>
      <c r="D12" s="1" t="s">
        <v>3</v>
      </c>
      <c r="E12" s="1" t="s">
        <v>4</v>
      </c>
      <c r="F12" s="1" t="s">
        <v>5</v>
      </c>
      <c r="G12" s="1" t="s">
        <v>6</v>
      </c>
      <c r="H12" s="1" t="s">
        <v>7</v>
      </c>
      <c r="I12" s="1" t="s">
        <v>8</v>
      </c>
      <c r="J12" s="1" t="s">
        <v>9</v>
      </c>
      <c r="K12" s="1" t="s">
        <v>10</v>
      </c>
      <c r="L12" s="1" t="s">
        <v>11</v>
      </c>
      <c r="M12" s="1" t="s">
        <v>12</v>
      </c>
      <c r="N12" s="16">
        <v>2012</v>
      </c>
    </row>
    <row r="13" spans="1:13" ht="11.25">
      <c r="A13" s="3" t="s">
        <v>14</v>
      </c>
      <c r="B13" s="1" t="s">
        <v>13</v>
      </c>
      <c r="C13" s="1" t="s">
        <v>13</v>
      </c>
      <c r="D13" s="1" t="s">
        <v>13</v>
      </c>
      <c r="E13" s="1" t="s">
        <v>13</v>
      </c>
      <c r="F13" s="1" t="s">
        <v>13</v>
      </c>
      <c r="G13" s="1" t="s">
        <v>13</v>
      </c>
      <c r="H13" s="1" t="s">
        <v>13</v>
      </c>
      <c r="I13" s="1" t="s">
        <v>13</v>
      </c>
      <c r="J13" s="1" t="s">
        <v>13</v>
      </c>
      <c r="K13" s="1" t="s">
        <v>13</v>
      </c>
      <c r="L13" s="1" t="s">
        <v>13</v>
      </c>
      <c r="M13" s="1" t="s">
        <v>13</v>
      </c>
    </row>
    <row r="14" spans="1:14" ht="11.25">
      <c r="A14" s="1" t="s">
        <v>15</v>
      </c>
      <c r="B14" s="6">
        <f>'Dot.Stat Data'!C7</f>
        <v>426090</v>
      </c>
      <c r="C14" s="6">
        <f>'Dot.Stat Data'!D7</f>
        <v>455511</v>
      </c>
      <c r="D14" s="6">
        <f>'Dot.Stat Data'!E7</f>
        <v>471409</v>
      </c>
      <c r="E14" s="6">
        <f>'Dot.Stat Data'!F7</f>
        <v>507061</v>
      </c>
      <c r="F14" s="6">
        <f>'Dot.Stat Data'!G7</f>
        <v>544780</v>
      </c>
      <c r="G14" s="6">
        <f>'Dot.Stat Data'!H7</f>
        <v>576390</v>
      </c>
      <c r="H14" s="6">
        <f>'Dot.Stat Data'!I7</f>
        <v>630398</v>
      </c>
      <c r="I14" s="6">
        <f>'Dot.Stat Data'!J7</f>
        <v>696162</v>
      </c>
      <c r="J14" s="6">
        <f>'Dot.Stat Data'!K7</f>
        <v>765750</v>
      </c>
      <c r="K14" s="6">
        <f>'Dot.Stat Data'!L7</f>
        <v>795571</v>
      </c>
      <c r="L14" s="6">
        <f>'Dot.Stat Data'!M7</f>
        <v>853326</v>
      </c>
      <c r="M14" s="6">
        <f>'Dot.Stat Data'!N7</f>
        <v>905511</v>
      </c>
      <c r="N14" s="6">
        <f>'Dot.Stat Data'!O7</f>
        <v>936573</v>
      </c>
    </row>
    <row r="15" spans="1:14" ht="11.25">
      <c r="A15" s="1" t="s">
        <v>16</v>
      </c>
      <c r="B15" s="6">
        <f>'Dot.Stat Data'!C8</f>
        <v>125580.1</v>
      </c>
      <c r="C15" s="6">
        <f>'Dot.Stat Data'!D8</f>
        <v>127171.1</v>
      </c>
      <c r="D15" s="6">
        <f>'Dot.Stat Data'!E8</f>
        <v>129976.5</v>
      </c>
      <c r="E15" s="6">
        <f>'Dot.Stat Data'!F8</f>
        <v>134498.2</v>
      </c>
      <c r="F15" s="6">
        <f>'Dot.Stat Data'!G8</f>
        <v>140595.1</v>
      </c>
      <c r="G15" s="6">
        <f>'Dot.Stat Data'!H8</f>
        <v>148367</v>
      </c>
      <c r="H15" s="6">
        <f>'Dot.Stat Data'!I8</f>
        <v>155593.2</v>
      </c>
      <c r="I15" s="6">
        <f>'Dot.Stat Data'!J8</f>
        <v>163445.9</v>
      </c>
      <c r="J15" s="6">
        <f>'Dot.Stat Data'!K8</f>
        <v>168361.3</v>
      </c>
      <c r="K15" s="6">
        <f>'Dot.Stat Data'!L8</f>
        <v>169121.9</v>
      </c>
      <c r="L15" s="6">
        <f>'Dot.Stat Data'!M8</f>
        <v>171269.5</v>
      </c>
      <c r="M15" s="6">
        <f>'Dot.Stat Data'!N8</f>
        <v>175143.8</v>
      </c>
      <c r="N15" s="6">
        <f>'Dot.Stat Data'!O8</f>
        <v>181707.4</v>
      </c>
    </row>
    <row r="16" spans="1:14" ht="11.25">
      <c r="A16" s="1" t="s">
        <v>17</v>
      </c>
      <c r="B16" s="6">
        <f>'Dot.Stat Data'!C9</f>
        <v>152026.7</v>
      </c>
      <c r="C16" s="6">
        <f>'Dot.Stat Data'!D9</f>
        <v>159644.7</v>
      </c>
      <c r="D16" s="6">
        <f>'Dot.Stat Data'!E9</f>
        <v>161135.3</v>
      </c>
      <c r="E16" s="6">
        <f>'Dot.Stat Data'!F9</f>
        <v>163072.1</v>
      </c>
      <c r="F16" s="6">
        <f>'Dot.Stat Data'!G9</f>
        <v>166657.5</v>
      </c>
      <c r="G16" s="6">
        <f>'Dot.Stat Data'!H9</f>
        <v>171322.7</v>
      </c>
      <c r="H16" s="6">
        <f>'Dot.Stat Data'!I9</f>
        <v>181177.3</v>
      </c>
      <c r="I16" s="6">
        <f>'Dot.Stat Data'!J9</f>
        <v>190502.7</v>
      </c>
      <c r="J16" s="6">
        <f>'Dot.Stat Data'!K9</f>
        <v>200790.7</v>
      </c>
      <c r="K16" s="6">
        <f>'Dot.Stat Data'!L9</f>
        <v>204495.8</v>
      </c>
      <c r="L16" s="6">
        <f>'Dot.Stat Data'!M9</f>
        <v>205755.8</v>
      </c>
      <c r="M16" s="6">
        <f>'Dot.Stat Data'!N9</f>
        <v>209670.3</v>
      </c>
      <c r="N16" s="6">
        <f>'Dot.Stat Data'!O9</f>
        <v>217188.8</v>
      </c>
    </row>
    <row r="17" spans="1:14" ht="9.75">
      <c r="A17" s="1" t="s">
        <v>18</v>
      </c>
      <c r="B17" s="6">
        <v>625928</v>
      </c>
      <c r="C17" s="6">
        <v>655089</v>
      </c>
      <c r="D17" s="6">
        <v>679718</v>
      </c>
      <c r="E17" s="6">
        <v>705608</v>
      </c>
      <c r="F17" s="6">
        <v>743996</v>
      </c>
      <c r="G17" s="6">
        <v>775844</v>
      </c>
      <c r="H17" s="6">
        <v>831729</v>
      </c>
      <c r="I17" s="6">
        <v>877038</v>
      </c>
      <c r="J17" s="6">
        <v>928088</v>
      </c>
      <c r="K17" s="6">
        <v>942529</v>
      </c>
      <c r="L17" s="6">
        <v>988851</v>
      </c>
      <c r="M17" s="6">
        <v>0</v>
      </c>
      <c r="N17" s="6">
        <v>0</v>
      </c>
    </row>
    <row r="18" spans="1:14" ht="11.25">
      <c r="A18" s="1" t="s">
        <v>19</v>
      </c>
      <c r="B18" s="6">
        <f>'Dot.Stat Data'!C11</f>
        <v>0</v>
      </c>
      <c r="C18" s="6">
        <f>'Dot.Stat Data'!D11</f>
        <v>0</v>
      </c>
      <c r="D18" s="6">
        <f>'Dot.Stat Data'!E11</f>
        <v>0</v>
      </c>
      <c r="E18" s="6">
        <f>'Dot.Stat Data'!F11</f>
        <v>0</v>
      </c>
      <c r="F18" s="6">
        <f>'Dot.Stat Data'!G11</f>
        <v>0</v>
      </c>
      <c r="G18" s="6">
        <f>'Dot.Stat Data'!H11</f>
        <v>0</v>
      </c>
      <c r="H18" s="6">
        <f>'Dot.Stat Data'!I11</f>
        <v>0</v>
      </c>
      <c r="I18" s="6">
        <f>'Dot.Stat Data'!J11</f>
        <v>0</v>
      </c>
      <c r="J18" s="6">
        <f>'Dot.Stat Data'!K11</f>
        <v>57005862.01</v>
      </c>
      <c r="K18" s="6">
        <f>'Dot.Stat Data'!L11</f>
        <v>61416625.92</v>
      </c>
      <c r="L18" s="6">
        <f>'Dot.Stat Data'!M11</f>
        <v>67337990.3</v>
      </c>
      <c r="M18" s="6">
        <f>'Dot.Stat Data'!N11</f>
        <v>76671617.96</v>
      </c>
      <c r="N18" s="6">
        <f>'Dot.Stat Data'!O11</f>
        <v>0</v>
      </c>
    </row>
    <row r="19" spans="1:14" ht="11.25">
      <c r="A19" s="1" t="s">
        <v>20</v>
      </c>
      <c r="B19" s="6">
        <f>'Dot.Stat Data'!C12</f>
        <v>1244403</v>
      </c>
      <c r="C19" s="6">
        <f>'Dot.Stat Data'!D12</f>
        <v>1320113</v>
      </c>
      <c r="D19" s="6">
        <f>'Dot.Stat Data'!E12</f>
        <v>1377154</v>
      </c>
      <c r="E19" s="6">
        <f>'Dot.Stat Data'!F12</f>
        <v>1429399</v>
      </c>
      <c r="F19" s="6">
        <f>'Dot.Stat Data'!G12</f>
        <v>1506964</v>
      </c>
      <c r="G19" s="6">
        <f>'Dot.Stat Data'!H12</f>
        <v>1596020</v>
      </c>
      <c r="H19" s="6">
        <f>'Dot.Stat Data'!I12</f>
        <v>1711127</v>
      </c>
      <c r="I19" s="6">
        <f>'Dot.Stat Data'!J12</f>
        <v>1827733</v>
      </c>
      <c r="J19" s="6">
        <f>'Dot.Stat Data'!K12</f>
        <v>1954750</v>
      </c>
      <c r="K19" s="6">
        <f>'Dot.Stat Data'!L12</f>
        <v>2022624</v>
      </c>
      <c r="L19" s="6">
        <f>'Dot.Stat Data'!M12</f>
        <v>2027689</v>
      </c>
      <c r="M19" s="6">
        <f>'Dot.Stat Data'!N12</f>
        <v>2024255</v>
      </c>
      <c r="N19" s="6">
        <f>'Dot.Stat Data'!O12</f>
        <v>2051772</v>
      </c>
    </row>
    <row r="20" spans="1:14" ht="11.25">
      <c r="A20" s="1" t="s">
        <v>21</v>
      </c>
      <c r="B20" s="6">
        <f>'Dot.Stat Data'!C13</f>
        <v>543239</v>
      </c>
      <c r="C20" s="6">
        <f>'Dot.Stat Data'!D13</f>
        <v>576532</v>
      </c>
      <c r="D20" s="6">
        <f>'Dot.Stat Data'!E13</f>
        <v>597997</v>
      </c>
      <c r="E20" s="6">
        <f>'Dot.Stat Data'!F13</f>
        <v>619774</v>
      </c>
      <c r="F20" s="6">
        <f>'Dot.Stat Data'!G13</f>
        <v>644604</v>
      </c>
      <c r="G20" s="6">
        <f>'Dot.Stat Data'!H13</f>
        <v>668558</v>
      </c>
      <c r="H20" s="6">
        <f>'Dot.Stat Data'!I13</f>
        <v>693657</v>
      </c>
      <c r="I20" s="6">
        <f>'Dot.Stat Data'!J13</f>
        <v>703197</v>
      </c>
      <c r="J20" s="6">
        <f>'Dot.Stat Data'!K13</f>
        <v>721068</v>
      </c>
      <c r="K20" s="6">
        <f>'Dot.Stat Data'!L13</f>
        <v>741216</v>
      </c>
      <c r="L20" s="6">
        <f>'Dot.Stat Data'!M13</f>
        <v>788766</v>
      </c>
      <c r="M20" s="6">
        <f>'Dot.Stat Data'!N13</f>
        <v>819909</v>
      </c>
      <c r="N20" s="6">
        <f>'Dot.Stat Data'!O13</f>
        <v>836820</v>
      </c>
    </row>
    <row r="21" spans="1:14" ht="11.25">
      <c r="A21" s="1" t="s">
        <v>22</v>
      </c>
      <c r="B21" s="6">
        <f>'Dot.Stat Data'!C14</f>
        <v>3317.909417</v>
      </c>
      <c r="C21" s="6">
        <f>'Dot.Stat Data'!D14</f>
        <v>3736.16712</v>
      </c>
      <c r="D21" s="6">
        <f>'Dot.Stat Data'!E14</f>
        <v>4134.925697</v>
      </c>
      <c r="E21" s="6">
        <f>'Dot.Stat Data'!F14</f>
        <v>4508.778522</v>
      </c>
      <c r="F21" s="6">
        <f>'Dot.Stat Data'!G14</f>
        <v>4749.482732</v>
      </c>
      <c r="G21" s="6">
        <f>'Dot.Stat Data'!H14</f>
        <v>5477.107575</v>
      </c>
      <c r="H21" s="6">
        <f>'Dot.Stat Data'!I14</f>
        <v>6387.422269</v>
      </c>
      <c r="I21" s="6">
        <f>'Dot.Stat Data'!J14</f>
        <v>7704.927986</v>
      </c>
      <c r="J21" s="6">
        <f>'Dot.Stat Data'!K14</f>
        <v>8299.526804</v>
      </c>
      <c r="K21" s="6">
        <f>'Dot.Stat Data'!L14</f>
        <v>7807.522974999999</v>
      </c>
      <c r="L21" s="6">
        <f>'Dot.Stat Data'!M14</f>
        <v>7841.451062999999</v>
      </c>
      <c r="M21" s="6">
        <f>'Dot.Stat Data'!N14</f>
        <v>8620.250822</v>
      </c>
      <c r="N21" s="6">
        <f>'Dot.Stat Data'!O14</f>
        <v>8595.150017</v>
      </c>
    </row>
    <row r="22" spans="1:14" ht="11.25">
      <c r="A22" s="1" t="s">
        <v>23</v>
      </c>
      <c r="B22" s="6">
        <f>'Dot.Stat Data'!C15</f>
        <v>65285</v>
      </c>
      <c r="C22" s="6">
        <f>'Dot.Stat Data'!D15</f>
        <v>68965</v>
      </c>
      <c r="D22" s="6">
        <f>'Dot.Stat Data'!E15</f>
        <v>72052</v>
      </c>
      <c r="E22" s="6">
        <f>'Dot.Stat Data'!F15</f>
        <v>75936</v>
      </c>
      <c r="F22" s="6">
        <f>'Dot.Stat Data'!G15</f>
        <v>79913</v>
      </c>
      <c r="G22" s="6">
        <f>'Dot.Stat Data'!H15</f>
        <v>81408</v>
      </c>
      <c r="H22" s="6">
        <f>'Dot.Stat Data'!I15</f>
        <v>84769</v>
      </c>
      <c r="I22" s="6">
        <f>'Dot.Stat Data'!J15</f>
        <v>89800</v>
      </c>
      <c r="J22" s="6">
        <f>'Dot.Stat Data'!K15</f>
        <v>95129</v>
      </c>
      <c r="K22" s="6">
        <f>'Dot.Stat Data'!L15</f>
        <v>98254</v>
      </c>
      <c r="L22" s="6">
        <f>'Dot.Stat Data'!M15</f>
        <v>102876</v>
      </c>
      <c r="M22" s="6">
        <f>'Dot.Stat Data'!N15</f>
        <v>106860</v>
      </c>
      <c r="N22" s="6">
        <f>'Dot.Stat Data'!O15</f>
        <v>109847</v>
      </c>
    </row>
    <row r="23" spans="1:14" ht="11.25">
      <c r="A23" s="1" t="s">
        <v>24</v>
      </c>
      <c r="B23" s="6">
        <f>'Dot.Stat Data'!C16</f>
        <v>909075.12</v>
      </c>
      <c r="C23" s="6">
        <f>'Dot.Stat Data'!D16</f>
        <v>956662.11</v>
      </c>
      <c r="D23" s="6">
        <f>'Dot.Stat Data'!E16</f>
        <v>1000396.78</v>
      </c>
      <c r="E23" s="6">
        <f>'Dot.Stat Data'!F16</f>
        <v>1024099.11</v>
      </c>
      <c r="F23" s="6">
        <f>'Dot.Stat Data'!G16</f>
        <v>1067882.19</v>
      </c>
      <c r="G23" s="6">
        <f>'Dot.Stat Data'!H16</f>
        <v>1099547.36</v>
      </c>
      <c r="H23" s="6">
        <f>'Dot.Stat Data'!I16</f>
        <v>1148817.98</v>
      </c>
      <c r="I23" s="6">
        <f>'Dot.Stat Data'!J16</f>
        <v>1207389.78</v>
      </c>
      <c r="J23" s="6">
        <f>'Dot.Stat Data'!K16</f>
        <v>1245393.89</v>
      </c>
      <c r="K23" s="6">
        <f>'Dot.Stat Data'!L16</f>
        <v>1252954.67</v>
      </c>
      <c r="L23" s="6">
        <f>'Dot.Stat Data'!M16</f>
        <v>1279608.33</v>
      </c>
      <c r="M23" s="6">
        <f>'Dot.Stat Data'!N16</f>
        <v>1313239.97</v>
      </c>
      <c r="N23" s="6">
        <f>'Dot.Stat Data'!O16</f>
        <v>1327212.9</v>
      </c>
    </row>
    <row r="24" spans="1:14" ht="11.25">
      <c r="A24" s="1" t="s">
        <v>25</v>
      </c>
      <c r="B24" s="6">
        <f>'Dot.Stat Data'!C17</f>
        <v>1300700</v>
      </c>
      <c r="C24" s="6">
        <f>'Dot.Stat Data'!D17</f>
        <v>1347780</v>
      </c>
      <c r="D24" s="6">
        <f>'Dot.Stat Data'!E17</f>
        <v>1363260</v>
      </c>
      <c r="E24" s="6">
        <f>'Dot.Stat Data'!F17</f>
        <v>1394620</v>
      </c>
      <c r="F24" s="6">
        <f>'Dot.Stat Data'!G17</f>
        <v>1419000</v>
      </c>
      <c r="G24" s="6">
        <f>'Dot.Stat Data'!H17</f>
        <v>1448130</v>
      </c>
      <c r="H24" s="6">
        <f>'Dot.Stat Data'!I17</f>
        <v>1480520</v>
      </c>
      <c r="I24" s="6">
        <f>'Dot.Stat Data'!J17</f>
        <v>1502370</v>
      </c>
      <c r="J24" s="6">
        <f>'Dot.Stat Data'!K17</f>
        <v>1541250</v>
      </c>
      <c r="K24" s="6">
        <f>'Dot.Stat Data'!L17</f>
        <v>1534290</v>
      </c>
      <c r="L24" s="6">
        <f>'Dot.Stat Data'!M17</f>
        <v>1580830</v>
      </c>
      <c r="M24" s="6">
        <f>'Dot.Stat Data'!N17</f>
        <v>1641540</v>
      </c>
      <c r="N24" s="6">
        <f>'Dot.Stat Data'!O17</f>
        <v>1679880</v>
      </c>
    </row>
    <row r="25" spans="1:14" ht="11.25">
      <c r="A25" s="1" t="s">
        <v>26</v>
      </c>
      <c r="B25" s="6">
        <f>'Dot.Stat Data'!C18</f>
        <v>0</v>
      </c>
      <c r="C25" s="6">
        <f>'Dot.Stat Data'!D18</f>
        <v>0</v>
      </c>
      <c r="D25" s="6">
        <f>'Dot.Stat Data'!E18</f>
        <v>0</v>
      </c>
      <c r="E25" s="6">
        <f>'Dot.Stat Data'!F18</f>
        <v>0</v>
      </c>
      <c r="F25" s="6">
        <f>'Dot.Stat Data'!G18</f>
        <v>0</v>
      </c>
      <c r="G25" s="6">
        <f>'Dot.Stat Data'!H18</f>
        <v>132417.133529</v>
      </c>
      <c r="H25" s="6">
        <f>'Dot.Stat Data'!I18</f>
        <v>143973.894664</v>
      </c>
      <c r="I25" s="6">
        <f>'Dot.Stat Data'!J18</f>
        <v>159252.673087</v>
      </c>
      <c r="J25" s="6">
        <f>'Dot.Stat Data'!K18</f>
        <v>162056.508685</v>
      </c>
      <c r="K25" s="6">
        <f>'Dot.Stat Data'!L18</f>
        <v>162498.074436</v>
      </c>
      <c r="L25" s="6">
        <f>'Dot.Stat Data'!M18</f>
        <v>149819.145758</v>
      </c>
      <c r="M25" s="6">
        <f>'Dot.Stat Data'!N18</f>
        <v>138266.917292</v>
      </c>
      <c r="N25" s="6">
        <f>'Dot.Stat Data'!O18</f>
        <v>124527.346936</v>
      </c>
    </row>
    <row r="26" spans="1:14" ht="11.25">
      <c r="A26" s="1" t="s">
        <v>27</v>
      </c>
      <c r="B26" s="6">
        <f>'Dot.Stat Data'!C19</f>
        <v>7498622</v>
      </c>
      <c r="C26" s="6">
        <f>'Dot.Stat Data'!D19</f>
        <v>8632673</v>
      </c>
      <c r="D26" s="6">
        <f>'Dot.Stat Data'!E19</f>
        <v>9721813</v>
      </c>
      <c r="E26" s="6">
        <f>'Dot.Stat Data'!F19</f>
        <v>10692030</v>
      </c>
      <c r="F26" s="6">
        <f>'Dot.Stat Data'!G19</f>
        <v>11740607</v>
      </c>
      <c r="G26" s="6">
        <f>'Dot.Stat Data'!H19</f>
        <v>12598720</v>
      </c>
      <c r="H26" s="6">
        <f>'Dot.Stat Data'!I19</f>
        <v>13261149</v>
      </c>
      <c r="I26" s="6">
        <f>'Dot.Stat Data'!J19</f>
        <v>13755814</v>
      </c>
      <c r="J26" s="6">
        <f>'Dot.Stat Data'!K19</f>
        <v>14215370</v>
      </c>
      <c r="K26" s="6">
        <f>'Dot.Stat Data'!L19</f>
        <v>14133174</v>
      </c>
      <c r="L26" s="6">
        <f>'Dot.Stat Data'!M19</f>
        <v>14382849</v>
      </c>
      <c r="M26" s="6">
        <f>'Dot.Stat Data'!N19</f>
        <v>15421415</v>
      </c>
      <c r="N26" s="6">
        <f>'Dot.Stat Data'!O19</f>
        <v>15596070</v>
      </c>
    </row>
    <row r="27" spans="1:14" ht="11.25">
      <c r="A27" s="1" t="s">
        <v>28</v>
      </c>
      <c r="B27" s="6">
        <f>'Dot.Stat Data'!C20</f>
        <v>0</v>
      </c>
      <c r="C27" s="6">
        <f>'Dot.Stat Data'!D20</f>
        <v>0</v>
      </c>
      <c r="D27" s="6">
        <f>'Dot.Stat Data'!E20</f>
        <v>58022.542015</v>
      </c>
      <c r="E27" s="6">
        <f>'Dot.Stat Data'!F20</f>
        <v>61716.80179900001</v>
      </c>
      <c r="F27" s="6">
        <f>'Dot.Stat Data'!G20</f>
        <v>66093.381131</v>
      </c>
      <c r="G27" s="6">
        <f>'Dot.Stat Data'!H20</f>
        <v>72780.099958</v>
      </c>
      <c r="H27" s="6">
        <f>'Dot.Stat Data'!I20</f>
        <v>77799.980903</v>
      </c>
      <c r="I27" s="6">
        <f>'Dot.Stat Data'!J20</f>
        <v>85180.314563</v>
      </c>
      <c r="J27" s="6">
        <f>'Dot.Stat Data'!K20</f>
        <v>92531.422794</v>
      </c>
      <c r="K27" s="6">
        <f>'Dot.Stat Data'!L20</f>
        <v>86978.200113</v>
      </c>
      <c r="L27" s="6">
        <f>'Dot.Stat Data'!M20</f>
        <v>82816.771455</v>
      </c>
      <c r="M27" s="6">
        <f>'Dot.Stat Data'!N20</f>
        <v>81106.555051</v>
      </c>
      <c r="N27" s="6">
        <f>'Dot.Stat Data'!O20</f>
        <v>80050.439896</v>
      </c>
    </row>
    <row r="28" spans="1:14" ht="11.25">
      <c r="A28" s="1" t="s">
        <v>29</v>
      </c>
      <c r="B28" s="6">
        <f>'Dot.Stat Data'!C21</f>
        <v>771404</v>
      </c>
      <c r="C28" s="6">
        <f>'Dot.Stat Data'!D21</f>
        <v>814914</v>
      </c>
      <c r="D28" s="6">
        <f>'Dot.Stat Data'!E21</f>
        <v>848195</v>
      </c>
      <c r="E28" s="6">
        <f>'Dot.Stat Data'!F21</f>
        <v>876270</v>
      </c>
      <c r="F28" s="6">
        <f>'Dot.Stat Data'!G21</f>
        <v>907066</v>
      </c>
      <c r="G28" s="6">
        <f>'Dot.Stat Data'!H21</f>
        <v>933214</v>
      </c>
      <c r="H28" s="6">
        <f>'Dot.Stat Data'!I21</f>
        <v>965752</v>
      </c>
      <c r="I28" s="6">
        <f>'Dot.Stat Data'!J21</f>
        <v>997095</v>
      </c>
      <c r="J28" s="6">
        <f>'Dot.Stat Data'!K21</f>
        <v>1014303</v>
      </c>
      <c r="K28" s="6">
        <f>'Dot.Stat Data'!L21</f>
        <v>983069</v>
      </c>
      <c r="L28" s="6">
        <f>'Dot.Stat Data'!M21</f>
        <v>989374</v>
      </c>
      <c r="M28" s="6">
        <f>'Dot.Stat Data'!N21</f>
        <v>1008995</v>
      </c>
      <c r="N28" s="6">
        <f>'Dot.Stat Data'!O21</f>
        <v>986616</v>
      </c>
    </row>
    <row r="29" spans="1:14" ht="11.25">
      <c r="A29" s="1" t="s">
        <v>30</v>
      </c>
      <c r="B29" s="6">
        <f>'Dot.Stat Data'!C22</f>
        <v>307014600</v>
      </c>
      <c r="C29" s="6">
        <f>'Dot.Stat Data'!D22</f>
        <v>298907700</v>
      </c>
      <c r="D29" s="6">
        <f>'Dot.Stat Data'!E22</f>
        <v>297613500</v>
      </c>
      <c r="E29" s="6">
        <f>'Dot.Stat Data'!F22</f>
        <v>294700400</v>
      </c>
      <c r="F29" s="6">
        <f>'Dot.Stat Data'!G22</f>
        <v>295543000</v>
      </c>
      <c r="G29" s="6">
        <f>'Dot.Stat Data'!H22</f>
        <v>296197100</v>
      </c>
      <c r="H29" s="6">
        <f>'Dot.Stat Data'!I22</f>
        <v>297758300</v>
      </c>
      <c r="I29" s="6">
        <f>'Dot.Stat Data'!J22</f>
        <v>298191800</v>
      </c>
      <c r="J29" s="6">
        <f>'Dot.Stat Data'!K22</f>
        <v>295201600</v>
      </c>
      <c r="K29" s="6">
        <f>'Dot.Stat Data'!L22</f>
        <v>291566800</v>
      </c>
      <c r="L29" s="6">
        <f>'Dot.Stat Data'!M22</f>
        <v>294115000</v>
      </c>
      <c r="M29" s="6">
        <f>'Dot.Stat Data'!N22</f>
        <v>293829100</v>
      </c>
      <c r="N29" s="6">
        <f>'Dot.Stat Data'!O22</f>
        <v>294378800</v>
      </c>
    </row>
    <row r="30" spans="1:14" ht="11.25">
      <c r="A30" s="1" t="s">
        <v>31</v>
      </c>
      <c r="B30" s="6">
        <f>'Dot.Stat Data'!C23</f>
        <v>364121100</v>
      </c>
      <c r="C30" s="6">
        <f>'Dot.Stat Data'!D23</f>
        <v>383347200</v>
      </c>
      <c r="D30" s="6">
        <f>'Dot.Stat Data'!E23</f>
        <v>408469100</v>
      </c>
      <c r="E30" s="6">
        <f>'Dot.Stat Data'!F23</f>
        <v>442260200</v>
      </c>
      <c r="F30" s="6">
        <f>'Dot.Stat Data'!G23</f>
        <v>477911200</v>
      </c>
      <c r="G30" s="6">
        <f>'Dot.Stat Data'!H23</f>
        <v>499925200</v>
      </c>
      <c r="H30" s="6">
        <f>'Dot.Stat Data'!I23</f>
        <v>520986200</v>
      </c>
      <c r="I30" s="6">
        <f>'Dot.Stat Data'!J23</f>
        <v>545517500</v>
      </c>
      <c r="J30" s="6">
        <f>'Dot.Stat Data'!K23</f>
        <v>577870000</v>
      </c>
      <c r="K30" s="6">
        <f>'Dot.Stat Data'!L23</f>
        <v>601994400</v>
      </c>
      <c r="L30" s="6">
        <f>'Dot.Stat Data'!M23</f>
        <v>643282900</v>
      </c>
      <c r="M30" s="6">
        <f>'Dot.Stat Data'!N23</f>
        <v>678822200</v>
      </c>
      <c r="N30" s="6">
        <f>'Dot.Stat Data'!O23</f>
        <v>707331400</v>
      </c>
    </row>
    <row r="31" spans="1:14" ht="11.25">
      <c r="A31" s="1" t="s">
        <v>32</v>
      </c>
      <c r="B31" s="6">
        <f>'Dot.Stat Data'!C24</f>
        <v>0</v>
      </c>
      <c r="C31" s="6">
        <f>'Dot.Stat Data'!D24</f>
        <v>0</v>
      </c>
      <c r="D31" s="6">
        <f>'Dot.Stat Data'!E24</f>
        <v>0</v>
      </c>
      <c r="E31" s="6">
        <f>'Dot.Stat Data'!F24</f>
        <v>0</v>
      </c>
      <c r="F31" s="6">
        <f>'Dot.Stat Data'!G24</f>
        <v>0</v>
      </c>
      <c r="G31" s="6">
        <f>'Dot.Stat Data'!H24</f>
        <v>0</v>
      </c>
      <c r="H31" s="6">
        <f>'Dot.Stat Data'!I24</f>
        <v>11796.7</v>
      </c>
      <c r="I31" s="6">
        <f>'Dot.Stat Data'!J24</f>
        <v>12544.6</v>
      </c>
      <c r="J31" s="6">
        <f>'Dot.Stat Data'!K24</f>
        <v>13564.6</v>
      </c>
      <c r="K31" s="6">
        <f>'Dot.Stat Data'!L24</f>
        <v>13843.3</v>
      </c>
      <c r="L31" s="6">
        <f>'Dot.Stat Data'!M24</f>
        <v>14616.4</v>
      </c>
      <c r="M31" s="6">
        <f>'Dot.Stat Data'!N24</f>
        <v>15257</v>
      </c>
      <c r="N31" s="6">
        <f>'Dot.Stat Data'!O24</f>
        <v>15881</v>
      </c>
    </row>
    <row r="32" spans="1:14" ht="11.25">
      <c r="A32" s="1" t="s">
        <v>33</v>
      </c>
      <c r="B32" s="6">
        <f>'Dot.Stat Data'!C25</f>
        <v>0</v>
      </c>
      <c r="C32" s="6">
        <f>'Dot.Stat Data'!D25</f>
        <v>0</v>
      </c>
      <c r="D32" s="6">
        <f>'Dot.Stat Data'!E25</f>
        <v>0</v>
      </c>
      <c r="E32" s="6">
        <f>'Dot.Stat Data'!F25</f>
        <v>5590708</v>
      </c>
      <c r="F32" s="6">
        <f>'Dot.Stat Data'!G25</f>
        <v>6315760</v>
      </c>
      <c r="G32" s="6">
        <f>'Dot.Stat Data'!H25</f>
        <v>6883312</v>
      </c>
      <c r="H32" s="6">
        <f>'Dot.Stat Data'!I25</f>
        <v>7566458</v>
      </c>
      <c r="I32" s="6">
        <f>'Dot.Stat Data'!J25</f>
        <v>8212440</v>
      </c>
      <c r="J32" s="6">
        <f>'Dot.Stat Data'!K25</f>
        <v>8999941</v>
      </c>
      <c r="K32" s="6">
        <f>'Dot.Stat Data'!L25</f>
        <v>8461048</v>
      </c>
      <c r="L32" s="6">
        <f>'Dot.Stat Data'!M25</f>
        <v>9079866</v>
      </c>
      <c r="M32" s="6">
        <f>'Dot.Stat Data'!N25</f>
        <v>9972195</v>
      </c>
      <c r="N32" s="6">
        <f>'Dot.Stat Data'!O25</f>
        <v>11155657</v>
      </c>
    </row>
    <row r="33" spans="1:14" ht="11.25">
      <c r="A33" s="1" t="s">
        <v>34</v>
      </c>
      <c r="B33" s="6">
        <f>'Dot.Stat Data'!C26</f>
        <v>208588</v>
      </c>
      <c r="C33" s="6">
        <f>'Dot.Stat Data'!D26</f>
        <v>230060</v>
      </c>
      <c r="D33" s="6">
        <f>'Dot.Stat Data'!E26</f>
        <v>235462</v>
      </c>
      <c r="E33" s="6">
        <f>'Dot.Stat Data'!F26</f>
        <v>235004</v>
      </c>
      <c r="F33" s="6">
        <f>'Dot.Stat Data'!G26</f>
        <v>238737</v>
      </c>
      <c r="G33" s="6">
        <f>'Dot.Stat Data'!H26</f>
        <v>243007</v>
      </c>
      <c r="H33" s="6">
        <f>'Dot.Stat Data'!I26</f>
        <v>249614</v>
      </c>
      <c r="I33" s="6">
        <f>'Dot.Stat Data'!J26</f>
        <v>260918</v>
      </c>
      <c r="J33" s="6">
        <f>'Dot.Stat Data'!K26</f>
        <v>263005</v>
      </c>
      <c r="K33" s="6">
        <f>'Dot.Stat Data'!L26</f>
        <v>258872</v>
      </c>
      <c r="L33" s="6">
        <f>'Dot.Stat Data'!M26</f>
        <v>262280</v>
      </c>
      <c r="M33" s="6">
        <f>'Dot.Stat Data'!N26</f>
        <v>267646</v>
      </c>
      <c r="N33" s="6">
        <f>'Dot.Stat Data'!O26</f>
        <v>267468</v>
      </c>
    </row>
    <row r="34" spans="1:14" ht="11.25">
      <c r="A34" s="1" t="s">
        <v>35</v>
      </c>
      <c r="B34" s="6">
        <f>'Dot.Stat Data'!C28</f>
        <v>662066</v>
      </c>
      <c r="C34" s="6">
        <f>'Dot.Stat Data'!D28</f>
        <v>676589</v>
      </c>
      <c r="D34" s="6">
        <f>'Dot.Stat Data'!E28</f>
        <v>741020</v>
      </c>
      <c r="E34" s="6">
        <f>'Dot.Stat Data'!F28</f>
        <v>796975</v>
      </c>
      <c r="F34" s="6">
        <f>'Dot.Stat Data'!G28</f>
        <v>832649</v>
      </c>
      <c r="G34" s="6">
        <f>'Dot.Stat Data'!H28</f>
        <v>908095</v>
      </c>
      <c r="H34" s="6">
        <f>'Dot.Stat Data'!I28</f>
        <v>865753</v>
      </c>
      <c r="I34" s="6">
        <f>'Dot.Stat Data'!J28</f>
        <v>932331</v>
      </c>
      <c r="J34" s="6">
        <f>'Dot.Stat Data'!K28</f>
        <v>1003379</v>
      </c>
      <c r="K34" s="6">
        <f>'Dot.Stat Data'!L28</f>
        <v>1069986</v>
      </c>
      <c r="L34" s="6">
        <f>'Dot.Stat Data'!M28</f>
        <v>1123525</v>
      </c>
      <c r="M34" s="6">
        <f>'Dot.Stat Data'!N28</f>
        <v>1184599</v>
      </c>
      <c r="N34" s="6">
        <f>'Dot.Stat Data'!O28</f>
        <v>1238196</v>
      </c>
    </row>
    <row r="35" spans="1:14" ht="11.25">
      <c r="A35" s="1" t="s">
        <v>36</v>
      </c>
      <c r="B35" s="6">
        <f>'Dot.Stat Data'!C29</f>
        <v>523609</v>
      </c>
      <c r="C35" s="6">
        <f>'Dot.Stat Data'!D29</f>
        <v>566112</v>
      </c>
      <c r="D35" s="6">
        <f>'Dot.Stat Data'!E29</f>
        <v>578637</v>
      </c>
      <c r="E35" s="6">
        <f>'Dot.Stat Data'!F29</f>
        <v>588001</v>
      </c>
      <c r="F35" s="6">
        <f>'Dot.Stat Data'!G29</f>
        <v>615829</v>
      </c>
      <c r="G35" s="6">
        <f>'Dot.Stat Data'!H29</f>
        <v>638635</v>
      </c>
      <c r="H35" s="6">
        <f>'Dot.Stat Data'!I29</f>
        <v>677650</v>
      </c>
      <c r="I35" s="6">
        <f>'Dot.Stat Data'!J29</f>
        <v>723325</v>
      </c>
      <c r="J35" s="6">
        <f>'Dot.Stat Data'!K29</f>
        <v>784660</v>
      </c>
      <c r="K35" s="6">
        <f>'Dot.Stat Data'!L29</f>
        <v>842693</v>
      </c>
      <c r="L35" s="6">
        <f>'Dot.Stat Data'!M29</f>
        <v>882653</v>
      </c>
      <c r="M35" s="6">
        <f>'Dot.Stat Data'!N29</f>
        <v>928935</v>
      </c>
      <c r="N35" s="6">
        <f>'Dot.Stat Data'!O29</f>
        <v>962189</v>
      </c>
    </row>
    <row r="36" spans="1:14" ht="11.25">
      <c r="A36" s="1" t="s">
        <v>37</v>
      </c>
      <c r="B36" s="6">
        <f>'Dot.Stat Data'!C30</f>
        <v>83329.383</v>
      </c>
      <c r="C36" s="6">
        <f>'Dot.Stat Data'!D30</f>
        <v>87621.13</v>
      </c>
      <c r="D36" s="6">
        <f>'Dot.Stat Data'!E30</f>
        <v>90954.857</v>
      </c>
      <c r="E36" s="6">
        <f>'Dot.Stat Data'!F30</f>
        <v>93922.207</v>
      </c>
      <c r="F36" s="6">
        <f>'Dot.Stat Data'!G30</f>
        <v>97973.863</v>
      </c>
      <c r="G36" s="6">
        <f>'Dot.Stat Data'!H30</f>
        <v>101358.41</v>
      </c>
      <c r="H36" s="6">
        <f>'Dot.Stat Data'!I30</f>
        <v>104053.771179</v>
      </c>
      <c r="I36" s="6">
        <f>'Dot.Stat Data'!J30</f>
        <v>109256.348</v>
      </c>
      <c r="J36" s="6">
        <f>'Dot.Stat Data'!K30</f>
        <v>113830.134</v>
      </c>
      <c r="K36" s="6">
        <f>'Dot.Stat Data'!L30</f>
        <v>113248.681</v>
      </c>
      <c r="L36" s="6">
        <f>'Dot.Stat Data'!M30</f>
        <v>116629.195</v>
      </c>
      <c r="M36" s="6">
        <f>'Dot.Stat Data'!N30</f>
        <v>114553.416</v>
      </c>
      <c r="N36" s="6">
        <f>'Dot.Stat Data'!O30</f>
        <v>112537.763</v>
      </c>
    </row>
    <row r="37" spans="1:14" ht="11.25">
      <c r="A37" s="1" t="s">
        <v>38</v>
      </c>
      <c r="B37" s="6">
        <f>'Dot.Stat Data'!C31</f>
        <v>18677.308</v>
      </c>
      <c r="C37" s="6">
        <f>'Dot.Stat Data'!D31</f>
        <v>20316.619</v>
      </c>
      <c r="D37" s="6">
        <f>'Dot.Stat Data'!E31</f>
        <v>21966.424</v>
      </c>
      <c r="E37" s="6">
        <f>'Dot.Stat Data'!F31</f>
        <v>23250.769</v>
      </c>
      <c r="F37" s="6">
        <f>'Dot.Stat Data'!G31</f>
        <v>25922.08</v>
      </c>
      <c r="G37" s="6">
        <f>'Dot.Stat Data'!H31</f>
        <v>28252.55</v>
      </c>
      <c r="H37" s="6">
        <f>'Dot.Stat Data'!I31</f>
        <v>30651.077</v>
      </c>
      <c r="I37" s="6">
        <f>'Dot.Stat Data'!J31</f>
        <v>34319.373</v>
      </c>
      <c r="J37" s="6">
        <f>'Dot.Stat Data'!K31</f>
        <v>37673.056</v>
      </c>
      <c r="K37" s="6">
        <f>'Dot.Stat Data'!L31</f>
        <v>38157.592</v>
      </c>
      <c r="L37" s="6">
        <f>'Dot.Stat Data'!M31</f>
        <v>39763.586</v>
      </c>
      <c r="M37" s="6">
        <f>'Dot.Stat Data'!N31</f>
        <v>40677.273</v>
      </c>
      <c r="N37" s="6">
        <f>'Dot.Stat Data'!O31</f>
        <v>41354.702</v>
      </c>
    </row>
    <row r="38" spans="1:14" ht="11.25">
      <c r="A38" s="1" t="s">
        <v>39</v>
      </c>
      <c r="B38" s="6">
        <f>'Dot.Stat Data'!C32</f>
        <v>11553.927356</v>
      </c>
      <c r="C38" s="6">
        <f>'Dot.Stat Data'!D32</f>
        <v>12979.375455</v>
      </c>
      <c r="D38" s="6">
        <f>'Dot.Stat Data'!E32</f>
        <v>14377.508288</v>
      </c>
      <c r="E38" s="6">
        <f>'Dot.Stat Data'!F32</f>
        <v>15179.217503</v>
      </c>
      <c r="F38" s="6">
        <f>'Dot.Stat Data'!G32</f>
        <v>16153.932167</v>
      </c>
      <c r="G38" s="6">
        <f>'Dot.Stat Data'!H32</f>
        <v>17244.818364</v>
      </c>
      <c r="H38" s="6">
        <f>'Dot.Stat Data'!I32</f>
        <v>18174.147948</v>
      </c>
      <c r="I38" s="6">
        <f>'Dot.Stat Data'!J32</f>
        <v>19731.778351</v>
      </c>
      <c r="J38" s="6">
        <f>'Dot.Stat Data'!K32</f>
        <v>21189.5571</v>
      </c>
      <c r="K38" s="6">
        <f>'Dot.Stat Data'!L32</f>
        <v>21182.277993</v>
      </c>
      <c r="L38" s="6">
        <f>'Dot.Stat Data'!M32</f>
        <v>21370.846857</v>
      </c>
      <c r="M38" s="6">
        <f>'Dot.Stat Data'!N32</f>
        <v>21863.025763</v>
      </c>
      <c r="N38" s="6">
        <f>'Dot.Stat Data'!O32</f>
        <v>21193.555328</v>
      </c>
    </row>
    <row r="39" spans="1:14" ht="9.75">
      <c r="A39" s="1" t="s">
        <v>40</v>
      </c>
      <c r="B39" s="6">
        <f>'Dot.Stat Data'!C33</f>
        <v>399219</v>
      </c>
      <c r="C39" s="6">
        <f>'Dot.Stat Data'!D33</f>
        <v>425608</v>
      </c>
      <c r="D39" s="6">
        <f>'Dot.Stat Data'!E33</f>
        <v>451082</v>
      </c>
      <c r="E39" s="6">
        <f>'Dot.Stat Data'!F33</f>
        <v>482219</v>
      </c>
      <c r="F39" s="6">
        <f>'Dot.Stat Data'!G33</f>
        <v>512957</v>
      </c>
      <c r="G39" s="6">
        <f>'Dot.Stat Data'!H33</f>
        <v>551143</v>
      </c>
      <c r="H39" s="6">
        <f>'Dot.Stat Data'!I33</f>
        <v>588270</v>
      </c>
      <c r="I39" s="6">
        <f>'Dot.Stat Data'!J33</f>
        <v>626567</v>
      </c>
      <c r="J39" s="6">
        <f>'Dot.Stat Data'!K33</f>
        <v>670322</v>
      </c>
      <c r="K39" s="6">
        <f>'Dot.Stat Data'!L33</f>
        <v>674971</v>
      </c>
      <c r="L39" s="6">
        <f>'Dot.Stat Data'!M33</f>
        <v>656926</v>
      </c>
      <c r="M39" s="6">
        <f>'Dot.Stat Data'!N33</f>
        <v>658182</v>
      </c>
      <c r="N39" s="6">
        <f>'Dot.Stat Data'!O33</f>
        <v>639931</v>
      </c>
    </row>
    <row r="40" spans="1:14" ht="9.75">
      <c r="A40" s="1" t="s">
        <v>41</v>
      </c>
      <c r="B40" s="6">
        <f>'Dot.Stat Data'!C34</f>
        <v>1061977</v>
      </c>
      <c r="C40" s="6">
        <f>'Dot.Stat Data'!D34</f>
        <v>1155464</v>
      </c>
      <c r="D40" s="6">
        <f>'Dot.Stat Data'!E34</f>
        <v>1210082</v>
      </c>
      <c r="E40" s="6">
        <f>'Dot.Stat Data'!F34</f>
        <v>1240664</v>
      </c>
      <c r="F40" s="6">
        <f>'Dot.Stat Data'!G34</f>
        <v>1266218</v>
      </c>
      <c r="G40" s="6">
        <f>'Dot.Stat Data'!H34</f>
        <v>1304504</v>
      </c>
      <c r="H40" s="6">
        <f>'Dot.Stat Data'!I34</f>
        <v>1367720</v>
      </c>
      <c r="I40" s="6">
        <f>'Dot.Stat Data'!J34</f>
        <v>1462730</v>
      </c>
      <c r="J40" s="6">
        <f>'Dot.Stat Data'!K34</f>
        <v>1542039</v>
      </c>
      <c r="K40" s="6">
        <f>'Dot.Stat Data'!L34</f>
        <v>1605382</v>
      </c>
      <c r="L40" s="6">
        <f>'Dot.Stat Data'!M34</f>
        <v>1654936</v>
      </c>
      <c r="M40" s="6">
        <f>'Dot.Stat Data'!N34</f>
        <v>1737989</v>
      </c>
      <c r="N40" s="6">
        <f>'Dot.Stat Data'!O34</f>
        <v>1819546</v>
      </c>
    </row>
    <row r="41" spans="1:14" ht="9.75">
      <c r="A41" s="1" t="s">
        <v>42</v>
      </c>
      <c r="B41" s="6">
        <f>'Dot.Stat Data'!C35</f>
        <v>265579.173811</v>
      </c>
      <c r="C41" s="6">
        <f>'Dot.Stat Data'!D35</f>
        <v>274587.990947</v>
      </c>
      <c r="D41" s="6">
        <f>'Dot.Stat Data'!E35</f>
        <v>272646.414508</v>
      </c>
      <c r="E41" s="6">
        <f>'Dot.Stat Data'!F35</f>
        <v>271123.235254</v>
      </c>
      <c r="F41" s="6">
        <f>'Dot.Stat Data'!G35</f>
        <v>279985.429023</v>
      </c>
      <c r="G41" s="6">
        <f>'Dot.Stat Data'!H35</f>
        <v>287420.057785</v>
      </c>
      <c r="H41" s="6">
        <f>'Dot.Stat Data'!I35</f>
        <v>302457.195062</v>
      </c>
      <c r="I41" s="6">
        <f>'Dot.Stat Data'!J35</f>
        <v>320021.061755</v>
      </c>
      <c r="J41" s="6">
        <f>'Dot.Stat Data'!K35</f>
        <v>330450.056793</v>
      </c>
      <c r="K41" s="6">
        <f>'Dot.Stat Data'!L35</f>
        <v>333113.215346</v>
      </c>
      <c r="L41" s="6">
        <f>'Dot.Stat Data'!M35</f>
        <v>341816.496356</v>
      </c>
      <c r="M41" s="6">
        <f>'Dot.Stat Data'!N35</f>
        <v>351558.701109</v>
      </c>
      <c r="N41" s="6">
        <f>'Dot.Stat Data'!O35</f>
        <v>0</v>
      </c>
    </row>
    <row r="42" spans="1:14" ht="9.75">
      <c r="A42" s="1" t="s">
        <v>43</v>
      </c>
      <c r="B42" s="6">
        <f>'Dot.Stat Data'!C36</f>
        <v>634144</v>
      </c>
      <c r="C42" s="6">
        <f>'Dot.Stat Data'!D36</f>
        <v>671060</v>
      </c>
      <c r="D42" s="6">
        <f>'Dot.Stat Data'!E36</f>
        <v>688818</v>
      </c>
      <c r="E42" s="6">
        <f>'Dot.Stat Data'!F36</f>
        <v>720734</v>
      </c>
      <c r="F42" s="6">
        <f>'Dot.Stat Data'!G36</f>
        <v>747006</v>
      </c>
      <c r="G42" s="6">
        <f>'Dot.Stat Data'!H36</f>
        <v>776961</v>
      </c>
      <c r="H42" s="6">
        <f>'Dot.Stat Data'!I36</f>
        <v>814668</v>
      </c>
      <c r="I42" s="6">
        <f>'Dot.Stat Data'!J36</f>
        <v>838459</v>
      </c>
      <c r="J42" s="6">
        <f>'Dot.Stat Data'!K36</f>
        <v>876530</v>
      </c>
      <c r="K42" s="6">
        <f>'Dot.Stat Data'!L36</f>
        <v>906872</v>
      </c>
      <c r="L42" s="6">
        <f>'Dot.Stat Data'!M36</f>
        <v>953112</v>
      </c>
      <c r="M42" s="6">
        <f>'Dot.Stat Data'!N36</f>
        <v>977662</v>
      </c>
      <c r="N42" s="6">
        <f>'Dot.Stat Data'!O36</f>
        <v>1027696</v>
      </c>
    </row>
    <row r="43" spans="1:14" ht="9.75">
      <c r="A43" s="1" t="s">
        <v>44</v>
      </c>
      <c r="B43" s="6">
        <f>'Dot.Stat Data'!C37</f>
        <v>7099600</v>
      </c>
      <c r="C43" s="6">
        <f>'Dot.Stat Data'!D37</f>
        <v>7438100</v>
      </c>
      <c r="D43" s="6">
        <f>'Dot.Stat Data'!E37</f>
        <v>7789200</v>
      </c>
      <c r="E43" s="6">
        <f>'Dot.Stat Data'!F37</f>
        <v>8175200</v>
      </c>
      <c r="F43" s="6">
        <f>'Dot.Stat Data'!G37</f>
        <v>8671000</v>
      </c>
      <c r="G43" s="6">
        <f>'Dot.Stat Data'!H37</f>
        <v>9033000</v>
      </c>
      <c r="H43" s="6">
        <f>'Dot.Stat Data'!I37</f>
        <v>9634400</v>
      </c>
      <c r="I43" s="6">
        <f>'Dot.Stat Data'!J37</f>
        <v>10061700</v>
      </c>
      <c r="J43" s="6">
        <f>'Dot.Stat Data'!K37</f>
        <v>10556800</v>
      </c>
      <c r="K43" s="6">
        <f>'Dot.Stat Data'!L37</f>
        <v>10513600</v>
      </c>
      <c r="L43" s="6">
        <f>'Dot.Stat Data'!M37</f>
        <v>10836100</v>
      </c>
      <c r="M43" s="6">
        <f>'Dot.Stat Data'!N37</f>
        <v>11380000</v>
      </c>
      <c r="N43" s="6">
        <f>'Dot.Stat Data'!O37</f>
        <v>11837000</v>
      </c>
    </row>
    <row r="44" spans="1:14" ht="9.75">
      <c r="A44" s="1" t="s">
        <v>45</v>
      </c>
      <c r="B44" s="6">
        <f>'Dot.Stat Data'!C38</f>
        <v>4212209</v>
      </c>
      <c r="C44" s="6">
        <f>'Dot.Stat Data'!D38</f>
        <v>4432859</v>
      </c>
      <c r="D44" s="6">
        <f>'Dot.Stat Data'!E38</f>
        <v>4578587</v>
      </c>
      <c r="E44" s="6">
        <f>'Dot.Stat Data'!F38</f>
        <v>4725033</v>
      </c>
      <c r="F44" s="6">
        <f>'Dot.Stat Data'!G38</f>
        <v>4898325</v>
      </c>
      <c r="G44" s="6">
        <f>'Dot.Stat Data'!H38</f>
        <v>5060598</v>
      </c>
      <c r="H44" s="6">
        <f>'Dot.Stat Data'!I38</f>
        <v>5261939</v>
      </c>
      <c r="I44" s="6">
        <f>'Dot.Stat Data'!J38</f>
        <v>5486695</v>
      </c>
      <c r="J44" s="6">
        <f>'Dot.Stat Data'!K38</f>
        <v>5664606</v>
      </c>
      <c r="K44" s="6">
        <f>'Dot.Stat Data'!L38</f>
        <v>5637976</v>
      </c>
      <c r="L44" s="6">
        <f>'Dot.Stat Data'!M38</f>
        <v>5696389</v>
      </c>
      <c r="M44" s="6">
        <f>'Dot.Stat Data'!N38</f>
        <v>5818663</v>
      </c>
      <c r="N44" s="6">
        <f>'Dot.Stat Data'!O38</f>
        <v>5830921</v>
      </c>
    </row>
    <row r="45" spans="2:13" ht="9.75">
      <c r="B45" s="6"/>
      <c r="C45" s="6"/>
      <c r="D45" s="6"/>
      <c r="E45" s="6"/>
      <c r="F45" s="6"/>
      <c r="G45" s="6"/>
      <c r="H45" s="6"/>
      <c r="I45" s="6"/>
      <c r="J45" s="6"/>
      <c r="K45" s="6"/>
      <c r="L45" s="6"/>
      <c r="M45" s="6"/>
    </row>
    <row r="46" spans="2:13" ht="9.75">
      <c r="B46" s="6"/>
      <c r="C46" s="6"/>
      <c r="D46" s="6"/>
      <c r="E46" s="6"/>
      <c r="F46" s="6"/>
      <c r="G46" s="6"/>
      <c r="H46" s="6"/>
      <c r="I46" s="6"/>
      <c r="J46" s="6"/>
      <c r="K46" s="6"/>
      <c r="L46" s="6"/>
      <c r="M46" s="6"/>
    </row>
    <row r="47" spans="1:13" ht="10.5">
      <c r="A47" s="3" t="s">
        <v>46</v>
      </c>
      <c r="B47" s="6"/>
      <c r="C47" s="6"/>
      <c r="D47" s="6"/>
      <c r="E47" s="6"/>
      <c r="F47" s="6"/>
      <c r="G47" s="6"/>
      <c r="H47" s="6"/>
      <c r="I47" s="6"/>
      <c r="J47" s="6"/>
      <c r="K47" s="6"/>
      <c r="L47" s="6"/>
      <c r="M47" s="6"/>
    </row>
    <row r="48" spans="1:14" ht="9.75">
      <c r="A48" s="1" t="s">
        <v>15</v>
      </c>
      <c r="B48" s="6">
        <f>'Dot.Stat Data'!C39</f>
        <v>0</v>
      </c>
      <c r="C48" s="6">
        <f>'Dot.Stat Data'!D39</f>
        <v>0</v>
      </c>
      <c r="D48" s="6">
        <f>'Dot.Stat Data'!E39</f>
        <v>0</v>
      </c>
      <c r="E48" s="6">
        <f>'Dot.Stat Data'!F39</f>
        <v>0</v>
      </c>
      <c r="F48" s="6">
        <f>'Dot.Stat Data'!G39</f>
        <v>0</v>
      </c>
      <c r="G48" s="6">
        <f>'Dot.Stat Data'!H39</f>
        <v>0</v>
      </c>
      <c r="H48" s="6">
        <f>'Dot.Stat Data'!I39</f>
        <v>0</v>
      </c>
      <c r="I48" s="6">
        <f>'Dot.Stat Data'!J39</f>
        <v>0</v>
      </c>
      <c r="J48" s="6">
        <f>'Dot.Stat Data'!K39</f>
        <v>0</v>
      </c>
      <c r="K48" s="6">
        <f>'Dot.Stat Data'!L39</f>
        <v>0</v>
      </c>
      <c r="L48" s="6">
        <f>'Dot.Stat Data'!M39</f>
        <v>0</v>
      </c>
      <c r="M48" s="6">
        <f>'Dot.Stat Data'!N39</f>
        <v>0</v>
      </c>
      <c r="N48" s="6">
        <f>'Dot.Stat Data'!O39</f>
        <v>0</v>
      </c>
    </row>
    <row r="49" spans="1:14" ht="9.75">
      <c r="A49" s="1" t="s">
        <v>16</v>
      </c>
      <c r="B49" s="6">
        <f>'Dot.Stat Data'!C40</f>
        <v>556</v>
      </c>
      <c r="C49" s="6">
        <f>'Dot.Stat Data'!D40</f>
        <v>490</v>
      </c>
      <c r="D49" s="6">
        <f>'Dot.Stat Data'!E40</f>
        <v>357</v>
      </c>
      <c r="E49" s="6">
        <f>'Dot.Stat Data'!F40</f>
        <v>830</v>
      </c>
      <c r="F49" s="6">
        <f>'Dot.Stat Data'!G40</f>
        <v>927</v>
      </c>
      <c r="G49" s="6">
        <f>'Dot.Stat Data'!H40</f>
        <v>907</v>
      </c>
      <c r="H49" s="6">
        <f>'Dot.Stat Data'!I40</f>
        <v>940</v>
      </c>
      <c r="I49" s="6">
        <f>'Dot.Stat Data'!J40</f>
        <v>615</v>
      </c>
      <c r="J49" s="6">
        <f>'Dot.Stat Data'!K40</f>
        <v>282</v>
      </c>
      <c r="K49" s="6">
        <f>'Dot.Stat Data'!L40</f>
        <v>1151</v>
      </c>
      <c r="L49" s="6">
        <f>'Dot.Stat Data'!M40</f>
        <v>919</v>
      </c>
      <c r="M49" s="6">
        <f>'Dot.Stat Data'!N40</f>
        <v>548</v>
      </c>
      <c r="N49" s="6">
        <f>'Dot.Stat Data'!O40</f>
        <v>728</v>
      </c>
    </row>
    <row r="50" spans="1:14" ht="9.75">
      <c r="A50" s="1" t="s">
        <v>17</v>
      </c>
      <c r="B50" s="6">
        <f>'Dot.Stat Data'!C41</f>
        <v>1548.6</v>
      </c>
      <c r="C50" s="6">
        <f>'Dot.Stat Data'!D41</f>
        <v>1607.2</v>
      </c>
      <c r="D50" s="6">
        <f>'Dot.Stat Data'!E41</f>
        <v>1540.9</v>
      </c>
      <c r="E50" s="6">
        <f>'Dot.Stat Data'!F41</f>
        <v>1716</v>
      </c>
      <c r="F50" s="6">
        <f>'Dot.Stat Data'!G41</f>
        <v>1857</v>
      </c>
      <c r="G50" s="6">
        <f>'Dot.Stat Data'!H41</f>
        <v>2009</v>
      </c>
      <c r="H50" s="6">
        <f>'Dot.Stat Data'!I41</f>
        <v>1958.5</v>
      </c>
      <c r="I50" s="6">
        <f>'Dot.Stat Data'!J41</f>
        <v>2467.4</v>
      </c>
      <c r="J50" s="6">
        <f>'Dot.Stat Data'!K41</f>
        <v>2856</v>
      </c>
      <c r="K50" s="6">
        <f>'Dot.Stat Data'!L41</f>
        <v>2576.7</v>
      </c>
      <c r="L50" s="6">
        <f>'Dot.Stat Data'!M41</f>
        <v>3465.8</v>
      </c>
      <c r="M50" s="6">
        <f>'Dot.Stat Data'!N41</f>
        <v>2918.4</v>
      </c>
      <c r="N50" s="6">
        <f>'Dot.Stat Data'!O41</f>
        <v>2887.1</v>
      </c>
    </row>
    <row r="51" spans="1:14" ht="9.75">
      <c r="A51" s="1" t="s">
        <v>18</v>
      </c>
      <c r="B51" s="6">
        <f>'Dot.Stat Data'!C42</f>
        <v>0</v>
      </c>
      <c r="C51" s="6">
        <f>'Dot.Stat Data'!D42</f>
        <v>0</v>
      </c>
      <c r="D51" s="6">
        <f>'Dot.Stat Data'!E42</f>
        <v>0</v>
      </c>
      <c r="E51" s="6">
        <f>'Dot.Stat Data'!F42</f>
        <v>0</v>
      </c>
      <c r="F51" s="6">
        <f>'Dot.Stat Data'!G42</f>
        <v>0</v>
      </c>
      <c r="G51" s="6">
        <f>'Dot.Stat Data'!H42</f>
        <v>0</v>
      </c>
      <c r="H51" s="6">
        <f>'Dot.Stat Data'!I42</f>
        <v>0</v>
      </c>
      <c r="I51" s="6">
        <f>'Dot.Stat Data'!J42</f>
        <v>0</v>
      </c>
      <c r="J51" s="6">
        <f>'Dot.Stat Data'!K42</f>
        <v>0</v>
      </c>
      <c r="K51" s="6">
        <f>'Dot.Stat Data'!L42</f>
        <v>0</v>
      </c>
      <c r="L51" s="6">
        <f>'Dot.Stat Data'!M42</f>
        <v>0</v>
      </c>
      <c r="M51" s="6">
        <f>'Dot.Stat Data'!N42</f>
        <v>0</v>
      </c>
      <c r="N51" s="6">
        <f>'Dot.Stat Data'!O42</f>
        <v>0</v>
      </c>
    </row>
    <row r="52" spans="1:14" ht="11.25">
      <c r="A52" s="1" t="s">
        <v>19</v>
      </c>
      <c r="B52" s="6">
        <f>'Dot.Stat Data'!C43</f>
        <v>0</v>
      </c>
      <c r="C52" s="6">
        <f>'Dot.Stat Data'!D43</f>
        <v>0</v>
      </c>
      <c r="D52" s="6">
        <f>'Dot.Stat Data'!E43</f>
        <v>0</v>
      </c>
      <c r="E52" s="6">
        <f>'Dot.Stat Data'!F43</f>
        <v>0</v>
      </c>
      <c r="F52" s="6">
        <f>'Dot.Stat Data'!G43</f>
        <v>0</v>
      </c>
      <c r="G52" s="6">
        <f>'Dot.Stat Data'!H43</f>
        <v>0</v>
      </c>
      <c r="H52" s="6">
        <f>'Dot.Stat Data'!I43</f>
        <v>0</v>
      </c>
      <c r="I52" s="6">
        <f>'Dot.Stat Data'!J43</f>
        <v>0</v>
      </c>
      <c r="J52" s="6">
        <f>'Dot.Stat Data'!K43</f>
        <v>4375405.43</v>
      </c>
      <c r="K52" s="6">
        <f>'Dot.Stat Data'!L43</f>
        <v>3970655.42</v>
      </c>
      <c r="L52" s="6">
        <f>'Dot.Stat Data'!M43</f>
        <v>4553481.33</v>
      </c>
      <c r="M52" s="6">
        <f>'Dot.Stat Data'!N43</f>
        <v>4791249.69</v>
      </c>
      <c r="N52" s="6">
        <f>'Dot.Stat Data'!O43</f>
        <v>0</v>
      </c>
    </row>
    <row r="53" spans="1:14" ht="11.25">
      <c r="A53" s="1" t="s">
        <v>20</v>
      </c>
      <c r="B53" s="6">
        <f>'Dot.Stat Data'!C44</f>
        <v>7560</v>
      </c>
      <c r="C53" s="6">
        <f>'Dot.Stat Data'!D44</f>
        <v>9365</v>
      </c>
      <c r="D53" s="6">
        <f>'Dot.Stat Data'!E44</f>
        <v>11480</v>
      </c>
      <c r="E53" s="6">
        <f>'Dot.Stat Data'!F44</f>
        <v>13253</v>
      </c>
      <c r="F53" s="6">
        <f>'Dot.Stat Data'!G44</f>
        <v>17109</v>
      </c>
      <c r="G53" s="6">
        <f>'Dot.Stat Data'!H44</f>
        <v>19000</v>
      </c>
      <c r="H53" s="6">
        <f>'Dot.Stat Data'!I44</f>
        <v>23184</v>
      </c>
      <c r="I53" s="6">
        <f>'Dot.Stat Data'!J44</f>
        <v>26040</v>
      </c>
      <c r="J53" s="6">
        <f>'Dot.Stat Data'!K44</f>
        <v>24253</v>
      </c>
      <c r="K53" s="6">
        <f>'Dot.Stat Data'!L44</f>
        <v>17237</v>
      </c>
      <c r="L53" s="6">
        <f>'Dot.Stat Data'!M44</f>
        <v>15379</v>
      </c>
      <c r="M53" s="6">
        <f>'Dot.Stat Data'!N44</f>
        <v>15944</v>
      </c>
      <c r="N53" s="6">
        <f>'Dot.Stat Data'!O44</f>
        <v>14567</v>
      </c>
    </row>
    <row r="54" spans="1:14" ht="11.25">
      <c r="A54" s="1" t="s">
        <v>21</v>
      </c>
      <c r="B54" s="6">
        <f>'Dot.Stat Data'!C45</f>
        <v>49882</v>
      </c>
      <c r="C54" s="6">
        <f>'Dot.Stat Data'!D45</f>
        <v>68508</v>
      </c>
      <c r="D54" s="6">
        <f>'Dot.Stat Data'!E45</f>
        <v>68423</v>
      </c>
      <c r="E54" s="6">
        <f>'Dot.Stat Data'!F45</f>
        <v>63473</v>
      </c>
      <c r="F54" s="6">
        <f>'Dot.Stat Data'!G45</f>
        <v>53223</v>
      </c>
      <c r="G54" s="6">
        <f>'Dot.Stat Data'!H45</f>
        <v>46344</v>
      </c>
      <c r="H54" s="6">
        <f>'Dot.Stat Data'!I45</f>
        <v>75083</v>
      </c>
      <c r="I54" s="6">
        <f>'Dot.Stat Data'!J45</f>
        <v>85916</v>
      </c>
      <c r="J54" s="6">
        <f>'Dot.Stat Data'!K45</f>
        <v>88943</v>
      </c>
      <c r="K54" s="6">
        <f>'Dot.Stat Data'!L45</f>
        <v>81379</v>
      </c>
      <c r="L54" s="6">
        <f>'Dot.Stat Data'!M45</f>
        <v>66956</v>
      </c>
      <c r="M54" s="6">
        <f>'Dot.Stat Data'!N45</f>
        <v>58228</v>
      </c>
      <c r="N54" s="6">
        <f>'Dot.Stat Data'!O45</f>
        <v>52293</v>
      </c>
    </row>
    <row r="55" spans="1:14" ht="11.25">
      <c r="A55" s="1" t="s">
        <v>22</v>
      </c>
      <c r="B55" s="6">
        <f>'Dot.Stat Data'!C46</f>
        <v>0.632725</v>
      </c>
      <c r="C55" s="6">
        <f>'Dot.Stat Data'!D46</f>
        <v>0.798896</v>
      </c>
      <c r="D55" s="6">
        <f>'Dot.Stat Data'!E46</f>
        <v>6.953587</v>
      </c>
      <c r="E55" s="6">
        <f>'Dot.Stat Data'!F46</f>
        <v>52.784631</v>
      </c>
      <c r="F55" s="6">
        <f>'Dot.Stat Data'!G46</f>
        <v>88.472895</v>
      </c>
      <c r="G55" s="6">
        <f>'Dot.Stat Data'!H46</f>
        <v>127.168203</v>
      </c>
      <c r="H55" s="6">
        <f>'Dot.Stat Data'!I46</f>
        <v>163.76299</v>
      </c>
      <c r="I55" s="6">
        <f>'Dot.Stat Data'!J46</f>
        <v>337.805018</v>
      </c>
      <c r="J55" s="6">
        <f>'Dot.Stat Data'!K46</f>
        <v>244.586683</v>
      </c>
      <c r="K55" s="6">
        <f>'Dot.Stat Data'!L46</f>
        <v>114.461033</v>
      </c>
      <c r="L55" s="6">
        <f>'Dot.Stat Data'!M46</f>
        <v>34.379674</v>
      </c>
      <c r="M55" s="6">
        <f>'Dot.Stat Data'!N46</f>
        <v>102.986976</v>
      </c>
      <c r="N55" s="6">
        <f>'Dot.Stat Data'!O46</f>
        <v>221.330214</v>
      </c>
    </row>
    <row r="56" spans="1:14" ht="11.25">
      <c r="A56" s="1" t="s">
        <v>23</v>
      </c>
      <c r="B56" s="6">
        <f>'Dot.Stat Data'!C47</f>
        <v>354</v>
      </c>
      <c r="C56" s="6">
        <f>'Dot.Stat Data'!D47</f>
        <v>145</v>
      </c>
      <c r="D56" s="6">
        <f>'Dot.Stat Data'!E47</f>
        <v>387</v>
      </c>
      <c r="E56" s="6">
        <f>'Dot.Stat Data'!F47</f>
        <v>313</v>
      </c>
      <c r="F56" s="6">
        <f>'Dot.Stat Data'!G47</f>
        <v>324</v>
      </c>
      <c r="G56" s="6">
        <f>'Dot.Stat Data'!H47</f>
        <v>409</v>
      </c>
      <c r="H56" s="6">
        <f>'Dot.Stat Data'!I47</f>
        <v>65</v>
      </c>
      <c r="I56" s="6">
        <f>'Dot.Stat Data'!J47</f>
        <v>119</v>
      </c>
      <c r="J56" s="6">
        <f>'Dot.Stat Data'!K47</f>
        <v>258</v>
      </c>
      <c r="K56" s="6">
        <f>'Dot.Stat Data'!L47</f>
        <v>85</v>
      </c>
      <c r="L56" s="6">
        <f>'Dot.Stat Data'!M47</f>
        <v>-137</v>
      </c>
      <c r="M56" s="6">
        <f>'Dot.Stat Data'!N47</f>
        <v>-331</v>
      </c>
      <c r="N56" s="6">
        <f>'Dot.Stat Data'!O47</f>
        <v>-335</v>
      </c>
    </row>
    <row r="57" spans="1:14" ht="11.25">
      <c r="A57" s="1" t="s">
        <v>24</v>
      </c>
      <c r="B57" s="6">
        <f>'Dot.Stat Data'!C48</f>
        <v>0</v>
      </c>
      <c r="C57" s="6">
        <f>'Dot.Stat Data'!D48</f>
        <v>0</v>
      </c>
      <c r="D57" s="6">
        <f>'Dot.Stat Data'!E48</f>
        <v>0</v>
      </c>
      <c r="E57" s="6">
        <f>'Dot.Stat Data'!F48</f>
        <v>0</v>
      </c>
      <c r="F57" s="6">
        <f>'Dot.Stat Data'!G48</f>
        <v>0</v>
      </c>
      <c r="G57" s="6">
        <f>'Dot.Stat Data'!H48</f>
        <v>0</v>
      </c>
      <c r="H57" s="6">
        <f>'Dot.Stat Data'!I48</f>
        <v>0</v>
      </c>
      <c r="I57" s="6">
        <f>'Dot.Stat Data'!J48</f>
        <v>0</v>
      </c>
      <c r="J57" s="6">
        <f>'Dot.Stat Data'!K48</f>
        <v>0</v>
      </c>
      <c r="K57" s="6">
        <f>'Dot.Stat Data'!L48</f>
        <v>0</v>
      </c>
      <c r="L57" s="6">
        <f>'Dot.Stat Data'!M48</f>
        <v>0</v>
      </c>
      <c r="M57" s="6">
        <f>'Dot.Stat Data'!N48</f>
        <v>0</v>
      </c>
      <c r="N57" s="6">
        <f>'Dot.Stat Data'!O48</f>
        <v>0</v>
      </c>
    </row>
    <row r="58" spans="1:14" ht="11.25">
      <c r="A58" s="1" t="s">
        <v>25</v>
      </c>
      <c r="B58" s="6">
        <f>'Dot.Stat Data'!C49</f>
        <v>18000</v>
      </c>
      <c r="C58" s="6">
        <f>'Dot.Stat Data'!D49</f>
        <v>15820</v>
      </c>
      <c r="D58" s="6">
        <f>'Dot.Stat Data'!E49</f>
        <v>16220</v>
      </c>
      <c r="E58" s="6">
        <f>'Dot.Stat Data'!F49</f>
        <v>17200</v>
      </c>
      <c r="F58" s="6">
        <f>'Dot.Stat Data'!G49</f>
        <v>16440</v>
      </c>
      <c r="G58" s="6">
        <f>'Dot.Stat Data'!H49</f>
        <v>15720</v>
      </c>
      <c r="H58" s="6">
        <f>'Dot.Stat Data'!I49</f>
        <v>21510</v>
      </c>
      <c r="I58" s="6">
        <f>'Dot.Stat Data'!J49</f>
        <v>22430</v>
      </c>
      <c r="J58" s="6">
        <f>'Dot.Stat Data'!K49</f>
        <v>28640</v>
      </c>
      <c r="K58" s="6">
        <f>'Dot.Stat Data'!L49</f>
        <v>28560</v>
      </c>
      <c r="L58" s="6">
        <f>'Dot.Stat Data'!M49</f>
        <v>29110</v>
      </c>
      <c r="M58" s="6">
        <f>'Dot.Stat Data'!N49</f>
        <v>30450</v>
      </c>
      <c r="N58" s="6">
        <f>'Dot.Stat Data'!O49</f>
        <v>30450</v>
      </c>
    </row>
    <row r="59" spans="1:14" ht="11.25">
      <c r="A59" s="1" t="s">
        <v>26</v>
      </c>
      <c r="B59" s="6">
        <f>'Dot.Stat Data'!C50</f>
        <v>0</v>
      </c>
      <c r="C59" s="6">
        <f>'Dot.Stat Data'!D50</f>
        <v>0</v>
      </c>
      <c r="D59" s="6">
        <f>'Dot.Stat Data'!E50</f>
        <v>0</v>
      </c>
      <c r="E59" s="6">
        <f>'Dot.Stat Data'!F50</f>
        <v>0</v>
      </c>
      <c r="F59" s="6">
        <f>'Dot.Stat Data'!G50</f>
        <v>0</v>
      </c>
      <c r="G59" s="6">
        <f>'Dot.Stat Data'!H50</f>
        <v>0</v>
      </c>
      <c r="H59" s="6">
        <f>'Dot.Stat Data'!I50</f>
        <v>0</v>
      </c>
      <c r="I59" s="6">
        <f>'Dot.Stat Data'!J50</f>
        <v>0</v>
      </c>
      <c r="J59" s="6">
        <f>'Dot.Stat Data'!K50</f>
        <v>0</v>
      </c>
      <c r="K59" s="6">
        <f>'Dot.Stat Data'!L50</f>
        <v>0</v>
      </c>
      <c r="L59" s="6">
        <f>'Dot.Stat Data'!M50</f>
        <v>0</v>
      </c>
      <c r="M59" s="6">
        <f>'Dot.Stat Data'!N50</f>
        <v>0</v>
      </c>
      <c r="N59" s="6">
        <f>'Dot.Stat Data'!O50</f>
        <v>0</v>
      </c>
    </row>
    <row r="60" spans="1:14" ht="11.25">
      <c r="A60" s="1" t="s">
        <v>27</v>
      </c>
      <c r="B60" s="6">
        <f>'Dot.Stat Data'!C51</f>
        <v>153810</v>
      </c>
      <c r="C60" s="6">
        <f>'Dot.Stat Data'!D51</f>
        <v>177885</v>
      </c>
      <c r="D60" s="6">
        <f>'Dot.Stat Data'!E51</f>
        <v>215482</v>
      </c>
      <c r="E60" s="6">
        <f>'Dot.Stat Data'!F51</f>
        <v>256997</v>
      </c>
      <c r="F60" s="6">
        <f>'Dot.Stat Data'!G51</f>
        <v>325193</v>
      </c>
      <c r="G60" s="6">
        <f>'Dot.Stat Data'!H51</f>
        <v>367677</v>
      </c>
      <c r="H60" s="6">
        <f>'Dot.Stat Data'!I51</f>
        <v>463954</v>
      </c>
      <c r="I60" s="6">
        <f>'Dot.Stat Data'!J51</f>
        <v>472233</v>
      </c>
      <c r="J60" s="6">
        <f>'Dot.Stat Data'!K51</f>
        <v>570433</v>
      </c>
      <c r="K60" s="6">
        <f>'Dot.Stat Data'!L51</f>
        <v>529781</v>
      </c>
      <c r="L60" s="6">
        <f>'Dot.Stat Data'!M51</f>
        <v>497650</v>
      </c>
      <c r="M60" s="6">
        <f>'Dot.Stat Data'!N51</f>
        <v>148178</v>
      </c>
      <c r="N60" s="6">
        <f>'Dot.Stat Data'!O51</f>
        <v>69713</v>
      </c>
    </row>
    <row r="61" spans="1:14" ht="11.25">
      <c r="A61" s="1" t="s">
        <v>28</v>
      </c>
      <c r="B61" s="6">
        <f>'Dot.Stat Data'!C52</f>
        <v>0</v>
      </c>
      <c r="C61" s="6">
        <f>'Dot.Stat Data'!D52</f>
        <v>0</v>
      </c>
      <c r="D61" s="6">
        <f>'Dot.Stat Data'!E52</f>
        <v>1955.796218</v>
      </c>
      <c r="E61" s="6">
        <f>'Dot.Stat Data'!F52</f>
        <v>3037.716877</v>
      </c>
      <c r="F61" s="6">
        <f>'Dot.Stat Data'!G52</f>
        <v>2799.165939</v>
      </c>
      <c r="G61" s="6">
        <f>'Dot.Stat Data'!H52</f>
        <v>2909.031766</v>
      </c>
      <c r="H61" s="6">
        <f>'Dot.Stat Data'!I52</f>
        <v>2786.530602</v>
      </c>
      <c r="I61" s="6">
        <f>'Dot.Stat Data'!J52</f>
        <v>3286.093951</v>
      </c>
      <c r="J61" s="6">
        <f>'Dot.Stat Data'!K52</f>
        <v>3351.30107</v>
      </c>
      <c r="K61" s="6">
        <f>'Dot.Stat Data'!L52</f>
        <v>2696.731348</v>
      </c>
      <c r="L61" s="6">
        <f>'Dot.Stat Data'!M52</f>
        <v>2459.303469</v>
      </c>
      <c r="M61" s="6">
        <f>'Dot.Stat Data'!N52</f>
        <v>2431.235686</v>
      </c>
      <c r="N61" s="6">
        <f>'Dot.Stat Data'!O52</f>
        <v>2547.351521</v>
      </c>
    </row>
    <row r="62" spans="1:14" ht="11.25">
      <c r="A62" s="1" t="s">
        <v>29</v>
      </c>
      <c r="B62" s="6">
        <f>'Dot.Stat Data'!C53</f>
        <v>8553.3</v>
      </c>
      <c r="C62" s="6">
        <f>'Dot.Stat Data'!D53</f>
        <v>9252.3</v>
      </c>
      <c r="D62" s="6">
        <f>'Dot.Stat Data'!E53</f>
        <v>8889.4</v>
      </c>
      <c r="E62" s="6">
        <f>'Dot.Stat Data'!F53</f>
        <v>7183.6</v>
      </c>
      <c r="F62" s="6">
        <f>'Dot.Stat Data'!G53</f>
        <v>8661.8</v>
      </c>
      <c r="G62" s="6">
        <f>'Dot.Stat Data'!H53</f>
        <v>11206</v>
      </c>
      <c r="H62" s="6">
        <f>'Dot.Stat Data'!I53</f>
        <v>8958.8</v>
      </c>
      <c r="I62" s="6">
        <f>'Dot.Stat Data'!J53</f>
        <v>3649.5</v>
      </c>
      <c r="J62" s="6">
        <f>'Dot.Stat Data'!K53</f>
        <v>4366.7</v>
      </c>
      <c r="K62" s="6">
        <f>'Dot.Stat Data'!L53</f>
        <v>3983.2</v>
      </c>
      <c r="L62" s="6">
        <f>'Dot.Stat Data'!M53</f>
        <v>3744.2</v>
      </c>
      <c r="M62" s="6">
        <f>'Dot.Stat Data'!N53</f>
        <v>3081.4</v>
      </c>
      <c r="N62" s="6">
        <f>'Dot.Stat Data'!O53</f>
        <v>3429.6</v>
      </c>
    </row>
    <row r="63" spans="1:14" ht="11.25">
      <c r="A63" s="1" t="s">
        <v>30</v>
      </c>
      <c r="B63" s="6">
        <f>'Dot.Stat Data'!C54</f>
        <v>2771300</v>
      </c>
      <c r="C63" s="6">
        <f>'Dot.Stat Data'!D54</f>
        <v>2261700</v>
      </c>
      <c r="D63" s="6">
        <f>'Dot.Stat Data'!E54</f>
        <v>1272300</v>
      </c>
      <c r="E63" s="6">
        <f>'Dot.Stat Data'!F54</f>
        <v>746000</v>
      </c>
      <c r="F63" s="6">
        <f>'Dot.Stat Data'!G54</f>
        <v>-126200</v>
      </c>
      <c r="G63" s="6">
        <f>'Dot.Stat Data'!H54</f>
        <v>-475100</v>
      </c>
      <c r="H63" s="6">
        <f>'Dot.Stat Data'!I54</f>
        <v>-439100</v>
      </c>
      <c r="I63" s="6">
        <f>'Dot.Stat Data'!J54</f>
        <v>-849100</v>
      </c>
      <c r="J63" s="6">
        <f>'Dot.Stat Data'!K54</f>
        <v>-1503800</v>
      </c>
      <c r="K63" s="6">
        <f>'Dot.Stat Data'!L54</f>
        <v>-2029500</v>
      </c>
      <c r="L63" s="6">
        <f>'Dot.Stat Data'!M54</f>
        <v>-1981300</v>
      </c>
      <c r="M63" s="6">
        <f>'Dot.Stat Data'!N54</f>
        <v>-1873400</v>
      </c>
      <c r="N63" s="6">
        <f>'Dot.Stat Data'!O54</f>
        <v>-2412400</v>
      </c>
    </row>
    <row r="64" spans="1:14" ht="11.25">
      <c r="A64" s="1" t="s">
        <v>31</v>
      </c>
      <c r="B64" s="6">
        <f>'Dot.Stat Data'!C55</f>
        <v>-25600</v>
      </c>
      <c r="C64" s="6">
        <f>'Dot.Stat Data'!D55</f>
        <v>992800</v>
      </c>
      <c r="D64" s="6">
        <f>'Dot.Stat Data'!E55</f>
        <v>1851800</v>
      </c>
      <c r="E64" s="6">
        <f>'Dot.Stat Data'!F55</f>
        <v>1100700</v>
      </c>
      <c r="F64" s="6">
        <f>'Dot.Stat Data'!G55</f>
        <v>1082300</v>
      </c>
      <c r="G64" s="6">
        <f>'Dot.Stat Data'!H55</f>
        <v>1454200</v>
      </c>
      <c r="H64" s="6">
        <f>'Dot.Stat Data'!I55</f>
        <v>1030200</v>
      </c>
      <c r="I64" s="6">
        <f>'Dot.Stat Data'!J55</f>
        <v>612100</v>
      </c>
      <c r="J64" s="6">
        <f>'Dot.Stat Data'!K55</f>
        <v>572000</v>
      </c>
      <c r="K64" s="6">
        <f>'Dot.Stat Data'!L55</f>
        <v>1747000</v>
      </c>
      <c r="L64" s="6">
        <f>'Dot.Stat Data'!M55</f>
        <v>1629800</v>
      </c>
      <c r="M64" s="6">
        <f>'Dot.Stat Data'!N55</f>
        <v>524000</v>
      </c>
      <c r="N64" s="6">
        <f>'Dot.Stat Data'!O55</f>
        <v>258400</v>
      </c>
    </row>
    <row r="65" spans="1:14" ht="11.25">
      <c r="A65" s="1" t="s">
        <v>32</v>
      </c>
      <c r="B65" s="6">
        <f>'Dot.Stat Data'!C56</f>
        <v>0</v>
      </c>
      <c r="C65" s="6">
        <f>'Dot.Stat Data'!D56</f>
        <v>0</v>
      </c>
      <c r="D65" s="6">
        <f>'Dot.Stat Data'!E56</f>
        <v>0</v>
      </c>
      <c r="E65" s="6">
        <f>'Dot.Stat Data'!F56</f>
        <v>0</v>
      </c>
      <c r="F65" s="6">
        <f>'Dot.Stat Data'!G56</f>
        <v>0</v>
      </c>
      <c r="G65" s="6">
        <f>'Dot.Stat Data'!H56</f>
        <v>0</v>
      </c>
      <c r="H65" s="6">
        <f>'Dot.Stat Data'!I56</f>
        <v>17.1</v>
      </c>
      <c r="I65" s="6">
        <f>'Dot.Stat Data'!J56</f>
        <v>-6.7</v>
      </c>
      <c r="J65" s="6">
        <f>'Dot.Stat Data'!K56</f>
        <v>45.4</v>
      </c>
      <c r="K65" s="6">
        <f>'Dot.Stat Data'!L56</f>
        <v>113.9</v>
      </c>
      <c r="L65" s="6">
        <f>'Dot.Stat Data'!M56</f>
        <v>57.2</v>
      </c>
      <c r="M65" s="6">
        <f>'Dot.Stat Data'!N56</f>
        <v>89.8</v>
      </c>
      <c r="N65" s="6">
        <f>'Dot.Stat Data'!O56</f>
        <v>93.5</v>
      </c>
    </row>
    <row r="66" spans="1:14" ht="11.25">
      <c r="A66" s="1" t="s">
        <v>33</v>
      </c>
      <c r="B66" s="6">
        <f>'Dot.Stat Data'!C57</f>
        <v>0</v>
      </c>
      <c r="C66" s="6">
        <f>'Dot.Stat Data'!D57</f>
        <v>0</v>
      </c>
      <c r="D66" s="6">
        <f>'Dot.Stat Data'!E57</f>
        <v>0</v>
      </c>
      <c r="E66" s="6">
        <f>'Dot.Stat Data'!F57</f>
        <v>113170</v>
      </c>
      <c r="F66" s="6">
        <f>'Dot.Stat Data'!G57</f>
        <v>130504</v>
      </c>
      <c r="G66" s="6">
        <f>'Dot.Stat Data'!H57</f>
        <v>163426</v>
      </c>
      <c r="H66" s="6">
        <f>'Dot.Stat Data'!I57</f>
        <v>180474</v>
      </c>
      <c r="I66" s="6">
        <f>'Dot.Stat Data'!J57</f>
        <v>173047</v>
      </c>
      <c r="J66" s="6">
        <f>'Dot.Stat Data'!K57</f>
        <v>155999</v>
      </c>
      <c r="K66" s="6">
        <f>'Dot.Stat Data'!L57</f>
        <v>276067</v>
      </c>
      <c r="L66" s="6">
        <f>'Dot.Stat Data'!M57</f>
        <v>290644</v>
      </c>
      <c r="M66" s="6">
        <f>'Dot.Stat Data'!N57</f>
        <v>245878</v>
      </c>
      <c r="N66" s="6">
        <f>'Dot.Stat Data'!O57</f>
        <v>410347</v>
      </c>
    </row>
    <row r="67" spans="1:14" ht="11.25">
      <c r="A67" s="1" t="s">
        <v>34</v>
      </c>
      <c r="B67" s="6">
        <f>'Dot.Stat Data'!C58</f>
        <v>17828</v>
      </c>
      <c r="C67" s="6">
        <f>'Dot.Stat Data'!D58</f>
        <v>18284</v>
      </c>
      <c r="D67" s="6">
        <f>'Dot.Stat Data'!E58</f>
        <v>19686</v>
      </c>
      <c r="E67" s="6">
        <f>'Dot.Stat Data'!F58</f>
        <v>22766</v>
      </c>
      <c r="F67" s="6">
        <f>'Dot.Stat Data'!G58</f>
        <v>23400</v>
      </c>
      <c r="G67" s="6">
        <f>'Dot.Stat Data'!H58</f>
        <v>24380</v>
      </c>
      <c r="H67" s="6">
        <f>'Dot.Stat Data'!I58</f>
        <v>21683</v>
      </c>
      <c r="I67" s="6">
        <f>'Dot.Stat Data'!J58</f>
        <v>22900</v>
      </c>
      <c r="J67" s="6">
        <f>'Dot.Stat Data'!K58</f>
        <v>24345</v>
      </c>
      <c r="K67" s="6">
        <f>'Dot.Stat Data'!L58</f>
        <v>20431</v>
      </c>
      <c r="L67" s="6">
        <f>'Dot.Stat Data'!M58</f>
        <v>15017</v>
      </c>
      <c r="M67" s="6">
        <f>'Dot.Stat Data'!N58</f>
        <v>18157</v>
      </c>
      <c r="N67" s="6">
        <f>'Dot.Stat Data'!O58</f>
        <v>17502</v>
      </c>
    </row>
    <row r="68" spans="1:14" ht="11.25">
      <c r="A68" s="1" t="s">
        <v>35</v>
      </c>
      <c r="B68" s="6">
        <f>'Dot.Stat Data'!C60</f>
        <v>6728</v>
      </c>
      <c r="C68" s="6">
        <f>'Dot.Stat Data'!D60</f>
        <v>12269</v>
      </c>
      <c r="D68" s="6">
        <f>'Dot.Stat Data'!E60</f>
        <v>19426</v>
      </c>
      <c r="E68" s="6">
        <f>'Dot.Stat Data'!F60</f>
        <v>15276</v>
      </c>
      <c r="F68" s="6">
        <f>'Dot.Stat Data'!G60</f>
        <v>16336</v>
      </c>
      <c r="G68" s="6">
        <f>'Dot.Stat Data'!H60</f>
        <v>15399</v>
      </c>
      <c r="H68" s="6">
        <f>'Dot.Stat Data'!I60</f>
        <v>21713</v>
      </c>
      <c r="I68" s="6">
        <f>'Dot.Stat Data'!J60</f>
        <v>27685</v>
      </c>
      <c r="J68" s="6">
        <f>'Dot.Stat Data'!K60</f>
        <v>37342</v>
      </c>
      <c r="K68" s="6">
        <f>'Dot.Stat Data'!L60</f>
        <v>33979</v>
      </c>
      <c r="L68" s="6">
        <f>'Dot.Stat Data'!M60</f>
        <v>31450</v>
      </c>
      <c r="M68" s="6">
        <f>'Dot.Stat Data'!N60</f>
        <v>33858</v>
      </c>
      <c r="N68" s="6">
        <f>'Dot.Stat Data'!O60</f>
        <v>41679</v>
      </c>
    </row>
    <row r="69" spans="1:14" ht="11.25">
      <c r="A69" s="1" t="s">
        <v>36</v>
      </c>
      <c r="B69" s="6">
        <f>'Dot.Stat Data'!C61</f>
        <v>6870</v>
      </c>
      <c r="C69" s="6">
        <f>'Dot.Stat Data'!D61</f>
        <v>9409</v>
      </c>
      <c r="D69" s="6">
        <f>'Dot.Stat Data'!E61</f>
        <v>11528</v>
      </c>
      <c r="E69" s="6">
        <f>'Dot.Stat Data'!F61</f>
        <v>13421</v>
      </c>
      <c r="F69" s="6">
        <f>'Dot.Stat Data'!G61</f>
        <v>17368</v>
      </c>
      <c r="G69" s="6">
        <f>'Dot.Stat Data'!H61</f>
        <v>23656</v>
      </c>
      <c r="H69" s="6">
        <f>'Dot.Stat Data'!I61</f>
        <v>30379</v>
      </c>
      <c r="I69" s="6">
        <f>'Dot.Stat Data'!J61</f>
        <v>23231</v>
      </c>
      <c r="J69" s="6">
        <f>'Dot.Stat Data'!K61</f>
        <v>-1875</v>
      </c>
      <c r="K69" s="6">
        <f>'Dot.Stat Data'!L61</f>
        <v>38775</v>
      </c>
      <c r="L69" s="6">
        <f>'Dot.Stat Data'!M61</f>
        <v>41180</v>
      </c>
      <c r="M69" s="6">
        <f>'Dot.Stat Data'!N61</f>
        <v>3354</v>
      </c>
      <c r="N69" s="6">
        <f>'Dot.Stat Data'!O61</f>
        <v>44307</v>
      </c>
    </row>
    <row r="70" spans="1:14" ht="11.25">
      <c r="A70" s="1" t="s">
        <v>37</v>
      </c>
      <c r="B70" s="6">
        <f>'Dot.Stat Data'!C62</f>
        <v>839.724</v>
      </c>
      <c r="C70" s="6">
        <f>'Dot.Stat Data'!D62</f>
        <v>573.712</v>
      </c>
      <c r="D70" s="6">
        <f>'Dot.Stat Data'!E62</f>
        <v>410.427</v>
      </c>
      <c r="E70" s="6">
        <f>'Dot.Stat Data'!F62</f>
        <v>308.765</v>
      </c>
      <c r="F70" s="6">
        <f>'Dot.Stat Data'!G62</f>
        <v>367.352</v>
      </c>
      <c r="G70" s="6">
        <f>'Dot.Stat Data'!H62</f>
        <v>1306.734</v>
      </c>
      <c r="H70" s="6">
        <f>'Dot.Stat Data'!I62</f>
        <v>1101.572</v>
      </c>
      <c r="I70" s="6">
        <f>'Dot.Stat Data'!J62</f>
        <v>568.698</v>
      </c>
      <c r="J70" s="6">
        <f>'Dot.Stat Data'!K62</f>
        <v>193.391</v>
      </c>
      <c r="K70" s="6">
        <f>'Dot.Stat Data'!L62</f>
        <v>189.163</v>
      </c>
      <c r="L70" s="6">
        <f>'Dot.Stat Data'!M62</f>
        <v>212.549</v>
      </c>
      <c r="M70" s="6">
        <f>'Dot.Stat Data'!N62</f>
        <v>348.342</v>
      </c>
      <c r="N70" s="6">
        <f>'Dot.Stat Data'!O62</f>
        <v>387.042</v>
      </c>
    </row>
    <row r="71" spans="1:14" ht="11.25">
      <c r="A71" s="1" t="s">
        <v>38</v>
      </c>
      <c r="B71" s="6">
        <f>'Dot.Stat Data'!C63</f>
        <v>42.09</v>
      </c>
      <c r="C71" s="6">
        <f>'Dot.Stat Data'!D63</f>
        <v>63.6</v>
      </c>
      <c r="D71" s="6">
        <f>'Dot.Stat Data'!E63</f>
        <v>79.599</v>
      </c>
      <c r="E71" s="6">
        <f>'Dot.Stat Data'!F63</f>
        <v>102.303</v>
      </c>
      <c r="F71" s="6">
        <f>'Dot.Stat Data'!G63</f>
        <v>99.117</v>
      </c>
      <c r="G71" s="6">
        <f>'Dot.Stat Data'!H63</f>
        <v>403.074</v>
      </c>
      <c r="H71" s="6">
        <f>'Dot.Stat Data'!I63</f>
        <v>872.867</v>
      </c>
      <c r="I71" s="6">
        <f>'Dot.Stat Data'!J63</f>
        <v>938.359</v>
      </c>
      <c r="J71" s="6">
        <f>'Dot.Stat Data'!K63</f>
        <v>987.121</v>
      </c>
      <c r="K71" s="6">
        <f>'Dot.Stat Data'!L63</f>
        <v>877.929</v>
      </c>
      <c r="L71" s="6">
        <f>'Dot.Stat Data'!M63</f>
        <v>904.351</v>
      </c>
      <c r="M71" s="6">
        <f>'Dot.Stat Data'!N63</f>
        <v>885.873</v>
      </c>
      <c r="N71" s="6">
        <f>'Dot.Stat Data'!O63</f>
        <v>1001.218</v>
      </c>
    </row>
    <row r="72" spans="1:14" ht="11.25">
      <c r="A72" s="1" t="s">
        <v>39</v>
      </c>
      <c r="B72" s="6">
        <f>'Dot.Stat Data'!C64</f>
        <v>0</v>
      </c>
      <c r="C72" s="6">
        <f>'Dot.Stat Data'!D64</f>
        <v>19.820476</v>
      </c>
      <c r="D72" s="6">
        <f>'Dot.Stat Data'!E64</f>
        <v>46.495417</v>
      </c>
      <c r="E72" s="6">
        <f>'Dot.Stat Data'!F64</f>
        <v>85.214228</v>
      </c>
      <c r="F72" s="6">
        <f>'Dot.Stat Data'!G64</f>
        <v>189.58262</v>
      </c>
      <c r="G72" s="6">
        <f>'Dot.Stat Data'!H64</f>
        <v>189.192486</v>
      </c>
      <c r="H72" s="6">
        <f>'Dot.Stat Data'!I64</f>
        <v>216.988056</v>
      </c>
      <c r="I72" s="6">
        <f>'Dot.Stat Data'!J64</f>
        <v>208.76342</v>
      </c>
      <c r="J72" s="6">
        <f>'Dot.Stat Data'!K64</f>
        <v>226.537524</v>
      </c>
      <c r="K72" s="6">
        <f>'Dot.Stat Data'!L64</f>
        <v>222.269496</v>
      </c>
      <c r="L72" s="6">
        <f>'Dot.Stat Data'!M64</f>
        <v>217.701554</v>
      </c>
      <c r="M72" s="6">
        <f>'Dot.Stat Data'!N64</f>
        <v>59.72185</v>
      </c>
      <c r="N72" s="6">
        <f>'Dot.Stat Data'!O64</f>
        <v>-98.921167</v>
      </c>
    </row>
    <row r="73" spans="1:14" ht="11.25">
      <c r="A73" s="1" t="s">
        <v>40</v>
      </c>
      <c r="B73" s="6">
        <f>'Dot.Stat Data'!C65</f>
        <v>1445</v>
      </c>
      <c r="C73" s="6">
        <f>'Dot.Stat Data'!D65</f>
        <v>2048</v>
      </c>
      <c r="D73" s="6">
        <f>'Dot.Stat Data'!E65</f>
        <v>681</v>
      </c>
      <c r="E73" s="6">
        <f>'Dot.Stat Data'!F65</f>
        <v>1529</v>
      </c>
      <c r="F73" s="6">
        <f>'Dot.Stat Data'!G65</f>
        <v>1129</v>
      </c>
      <c r="G73" s="6">
        <f>'Dot.Stat Data'!H65</f>
        <v>300</v>
      </c>
      <c r="H73" s="6">
        <f>'Dot.Stat Data'!I65</f>
        <v>885</v>
      </c>
      <c r="I73" s="6">
        <f>'Dot.Stat Data'!J65</f>
        <v>3476</v>
      </c>
      <c r="J73" s="6">
        <f>'Dot.Stat Data'!K65</f>
        <v>4408</v>
      </c>
      <c r="K73" s="6">
        <f>'Dot.Stat Data'!L65</f>
        <v>83</v>
      </c>
      <c r="L73" s="6">
        <f>'Dot.Stat Data'!M65</f>
        <v>-177</v>
      </c>
      <c r="M73" s="6">
        <f>'Dot.Stat Data'!N65</f>
        <v>-685</v>
      </c>
      <c r="N73" s="6">
        <f>'Dot.Stat Data'!O65</f>
        <v>-1302</v>
      </c>
    </row>
    <row r="74" spans="1:14" ht="11.25">
      <c r="A74" s="1" t="s">
        <v>41</v>
      </c>
      <c r="B74" s="6">
        <f>'Dot.Stat Data'!C66</f>
        <v>87804</v>
      </c>
      <c r="C74" s="6">
        <f>'Dot.Stat Data'!D66</f>
        <v>80535</v>
      </c>
      <c r="D74" s="6">
        <f>'Dot.Stat Data'!E66</f>
        <v>74547</v>
      </c>
      <c r="E74" s="6">
        <f>'Dot.Stat Data'!F66</f>
        <v>78095</v>
      </c>
      <c r="F74" s="6">
        <f>'Dot.Stat Data'!G66</f>
        <v>84138</v>
      </c>
      <c r="G74" s="6">
        <f>'Dot.Stat Data'!H66</f>
        <v>87469</v>
      </c>
      <c r="H74" s="6">
        <f>'Dot.Stat Data'!I66</f>
        <v>92723</v>
      </c>
      <c r="I74" s="6">
        <f>'Dot.Stat Data'!J66</f>
        <v>111130</v>
      </c>
      <c r="J74" s="6">
        <f>'Dot.Stat Data'!K66</f>
        <v>111378</v>
      </c>
      <c r="K74" s="6">
        <f>'Dot.Stat Data'!L66</f>
        <v>116577</v>
      </c>
      <c r="L74" s="6">
        <f>'Dot.Stat Data'!M66</f>
        <v>108991</v>
      </c>
      <c r="M74" s="6">
        <f>'Dot.Stat Data'!N66</f>
        <v>126200</v>
      </c>
      <c r="N74" s="6">
        <f>'Dot.Stat Data'!O66</f>
        <v>137078</v>
      </c>
    </row>
    <row r="75" spans="1:14" ht="11.25">
      <c r="A75" s="1" t="s">
        <v>42</v>
      </c>
      <c r="B75" s="6">
        <f>'Dot.Stat Data'!C67</f>
        <v>27540.235333</v>
      </c>
      <c r="C75" s="6">
        <f>'Dot.Stat Data'!D67</f>
        <v>27822.554476</v>
      </c>
      <c r="D75" s="6">
        <f>'Dot.Stat Data'!E67</f>
        <v>27832.863318</v>
      </c>
      <c r="E75" s="6">
        <f>'Dot.Stat Data'!F67</f>
        <v>28487.046715</v>
      </c>
      <c r="F75" s="6">
        <f>'Dot.Stat Data'!G67</f>
        <v>25600.735798</v>
      </c>
      <c r="G75" s="6">
        <f>'Dot.Stat Data'!H67</f>
        <v>27245.421989</v>
      </c>
      <c r="H75" s="6">
        <f>'Dot.Stat Data'!I67</f>
        <v>28786.134579</v>
      </c>
      <c r="I75" s="6">
        <f>'Dot.Stat Data'!J67</f>
        <v>30943.995622</v>
      </c>
      <c r="J75" s="6">
        <f>'Dot.Stat Data'!K67</f>
        <v>32687.586678</v>
      </c>
      <c r="K75" s="6">
        <f>'Dot.Stat Data'!L67</f>
        <v>32750.405455</v>
      </c>
      <c r="L75" s="6">
        <f>'Dot.Stat Data'!M67</f>
        <v>32634.598977</v>
      </c>
      <c r="M75" s="6">
        <f>'Dot.Stat Data'!N67</f>
        <v>33212.913026</v>
      </c>
      <c r="N75" s="6">
        <f>'Dot.Stat Data'!O67</f>
        <v>0</v>
      </c>
    </row>
    <row r="76" spans="1:14" ht="11.25">
      <c r="A76" s="1" t="s">
        <v>43</v>
      </c>
      <c r="B76" s="6">
        <f>'Dot.Stat Data'!C68</f>
        <v>14155</v>
      </c>
      <c r="C76" s="6">
        <f>'Dot.Stat Data'!D68</f>
        <v>16516</v>
      </c>
      <c r="D76" s="6">
        <f>'Dot.Stat Data'!E68</f>
        <v>19752</v>
      </c>
      <c r="E76" s="6">
        <f>'Dot.Stat Data'!F68</f>
        <v>21522</v>
      </c>
      <c r="F76" s="6">
        <f>'Dot.Stat Data'!G68</f>
        <v>25591</v>
      </c>
      <c r="G76" s="6">
        <f>'Dot.Stat Data'!H68</f>
        <v>30022</v>
      </c>
      <c r="H76" s="6">
        <f>'Dot.Stat Data'!I68</f>
        <v>28482</v>
      </c>
      <c r="I76" s="6">
        <f>'Dot.Stat Data'!J68</f>
        <v>37980</v>
      </c>
      <c r="J76" s="6">
        <f>'Dot.Stat Data'!K68</f>
        <v>27858</v>
      </c>
      <c r="K76" s="6">
        <f>'Dot.Stat Data'!L68</f>
        <v>26549</v>
      </c>
      <c r="L76" s="6">
        <f>'Dot.Stat Data'!M68</f>
        <v>34384</v>
      </c>
      <c r="M76" s="6">
        <f>'Dot.Stat Data'!N68</f>
        <v>36554</v>
      </c>
      <c r="N76" s="6">
        <f>'Dot.Stat Data'!O68</f>
        <v>35209</v>
      </c>
    </row>
    <row r="77" spans="1:14" ht="11.25">
      <c r="A77" s="1" t="s">
        <v>44</v>
      </c>
      <c r="B77" s="6">
        <f>'Dot.Stat Data'!C69</f>
        <v>0</v>
      </c>
      <c r="C77" s="6">
        <f>'Dot.Stat Data'!D69</f>
        <v>0</v>
      </c>
      <c r="D77" s="6">
        <f>'Dot.Stat Data'!E69</f>
        <v>0</v>
      </c>
      <c r="E77" s="6">
        <f>'Dot.Stat Data'!F69</f>
        <v>0</v>
      </c>
      <c r="F77" s="6">
        <f>'Dot.Stat Data'!G69</f>
        <v>0</v>
      </c>
      <c r="G77" s="6">
        <f>'Dot.Stat Data'!H69</f>
        <v>0</v>
      </c>
      <c r="H77" s="6">
        <f>'Dot.Stat Data'!I69</f>
        <v>0</v>
      </c>
      <c r="I77" s="6">
        <f>'Dot.Stat Data'!J69</f>
        <v>0</v>
      </c>
      <c r="J77" s="6">
        <f>'Dot.Stat Data'!K69</f>
        <v>0</v>
      </c>
      <c r="K77" s="6">
        <f>'Dot.Stat Data'!L69</f>
        <v>0</v>
      </c>
      <c r="L77" s="6">
        <f>'Dot.Stat Data'!M69</f>
        <v>0</v>
      </c>
      <c r="M77" s="6">
        <f>'Dot.Stat Data'!N69</f>
        <v>0</v>
      </c>
      <c r="N77" s="6">
        <f>'Dot.Stat Data'!O69</f>
        <v>0</v>
      </c>
    </row>
    <row r="78" spans="1:14" ht="11.25">
      <c r="A78" s="1" t="s">
        <v>45</v>
      </c>
      <c r="B78" s="6">
        <f>'Dot.Stat Data'!C70</f>
        <v>49837</v>
      </c>
      <c r="C78" s="6">
        <f>'Dot.Stat Data'!D70</f>
        <v>49385</v>
      </c>
      <c r="D78" s="6">
        <f>'Dot.Stat Data'!E70</f>
        <v>51039</v>
      </c>
      <c r="E78" s="6">
        <f>'Dot.Stat Data'!F70</f>
        <v>55115</v>
      </c>
      <c r="F78" s="6">
        <f>'Dot.Stat Data'!G70</f>
        <v>56163</v>
      </c>
      <c r="G78" s="6">
        <f>'Dot.Stat Data'!H70</f>
        <v>59793</v>
      </c>
      <c r="H78" s="6">
        <f>'Dot.Stat Data'!I70</f>
        <v>61125</v>
      </c>
      <c r="I78" s="6">
        <f>'Dot.Stat Data'!J70</f>
        <v>60972</v>
      </c>
      <c r="J78" s="6">
        <f>'Dot.Stat Data'!K70</f>
        <v>70791</v>
      </c>
      <c r="K78" s="6">
        <f>'Dot.Stat Data'!L70</f>
        <v>62446</v>
      </c>
      <c r="L78" s="6">
        <f>'Dot.Stat Data'!M70</f>
        <v>56672</v>
      </c>
      <c r="M78" s="6">
        <f>'Dot.Stat Data'!N70</f>
        <v>58373</v>
      </c>
      <c r="N78" s="6">
        <f>'Dot.Stat Data'!O70</f>
        <v>58400</v>
      </c>
    </row>
    <row r="79" spans="2:13" ht="11.25">
      <c r="B79" s="6"/>
      <c r="C79" s="6"/>
      <c r="D79" s="6"/>
      <c r="E79" s="6"/>
      <c r="F79" s="6"/>
      <c r="G79" s="6"/>
      <c r="H79" s="6"/>
      <c r="I79" s="6"/>
      <c r="J79" s="6"/>
      <c r="K79" s="6"/>
      <c r="L79" s="6"/>
      <c r="M79" s="6"/>
    </row>
    <row r="80" spans="2:13" ht="11.25">
      <c r="B80" s="6"/>
      <c r="C80" s="6"/>
      <c r="D80" s="6"/>
      <c r="E80" s="6"/>
      <c r="F80" s="6"/>
      <c r="G80" s="6"/>
      <c r="H80" s="6"/>
      <c r="I80" s="6"/>
      <c r="J80" s="6"/>
      <c r="K80" s="6"/>
      <c r="L80" s="6"/>
      <c r="M80" s="6"/>
    </row>
    <row r="81" spans="1:13" ht="11.25">
      <c r="A81" s="3" t="s">
        <v>47</v>
      </c>
      <c r="B81" s="6"/>
      <c r="C81" s="6"/>
      <c r="D81" s="6"/>
      <c r="E81" s="6"/>
      <c r="F81" s="6"/>
      <c r="G81" s="6"/>
      <c r="H81" s="6"/>
      <c r="I81" s="6"/>
      <c r="J81" s="6"/>
      <c r="K81" s="6"/>
      <c r="L81" s="6"/>
      <c r="M81" s="6"/>
    </row>
    <row r="82" spans="1:14" ht="11.25">
      <c r="A82" s="1" t="s">
        <v>15</v>
      </c>
      <c r="B82" s="6">
        <f>'Dot.Stat Data'!C71</f>
        <v>0</v>
      </c>
      <c r="C82" s="6">
        <f>'Dot.Stat Data'!D71</f>
        <v>0</v>
      </c>
      <c r="D82" s="6">
        <f>'Dot.Stat Data'!E71</f>
        <v>0</v>
      </c>
      <c r="E82" s="6">
        <f>'Dot.Stat Data'!F71</f>
        <v>0</v>
      </c>
      <c r="F82" s="6">
        <f>'Dot.Stat Data'!G71</f>
        <v>0</v>
      </c>
      <c r="G82" s="6">
        <f>'Dot.Stat Data'!H71</f>
        <v>0</v>
      </c>
      <c r="H82" s="6">
        <f>'Dot.Stat Data'!I71</f>
        <v>0</v>
      </c>
      <c r="I82" s="6">
        <f>'Dot.Stat Data'!J71</f>
        <v>0</v>
      </c>
      <c r="J82" s="6">
        <f>'Dot.Stat Data'!K71</f>
        <v>0</v>
      </c>
      <c r="K82" s="6">
        <f>'Dot.Stat Data'!L71</f>
        <v>0</v>
      </c>
      <c r="L82" s="6">
        <f>'Dot.Stat Data'!M71</f>
        <v>0</v>
      </c>
      <c r="M82" s="6">
        <f>'Dot.Stat Data'!N71</f>
        <v>0</v>
      </c>
      <c r="N82" s="6">
        <f>'Dot.Stat Data'!O71</f>
        <v>0</v>
      </c>
    </row>
    <row r="83" spans="1:14" ht="11.25">
      <c r="A83" s="1" t="s">
        <v>16</v>
      </c>
      <c r="B83" s="6">
        <f>'Dot.Stat Data'!C72</f>
        <v>0</v>
      </c>
      <c r="C83" s="6">
        <f>'Dot.Stat Data'!D72</f>
        <v>0</v>
      </c>
      <c r="D83" s="6">
        <f>'Dot.Stat Data'!E72</f>
        <v>0</v>
      </c>
      <c r="E83" s="6">
        <f>'Dot.Stat Data'!F72</f>
        <v>0</v>
      </c>
      <c r="F83" s="6">
        <f>'Dot.Stat Data'!G72</f>
        <v>0</v>
      </c>
      <c r="G83" s="6">
        <f>'Dot.Stat Data'!H72</f>
        <v>0</v>
      </c>
      <c r="H83" s="6">
        <f>'Dot.Stat Data'!I72</f>
        <v>0</v>
      </c>
      <c r="I83" s="6">
        <f>'Dot.Stat Data'!J72</f>
        <v>0</v>
      </c>
      <c r="J83" s="6">
        <f>'Dot.Stat Data'!K72</f>
        <v>0</v>
      </c>
      <c r="K83" s="6">
        <f>'Dot.Stat Data'!L72</f>
        <v>0</v>
      </c>
      <c r="L83" s="6">
        <f>'Dot.Stat Data'!M72</f>
        <v>0</v>
      </c>
      <c r="M83" s="6">
        <f>'Dot.Stat Data'!N72</f>
        <v>0</v>
      </c>
      <c r="N83" s="6">
        <f>'Dot.Stat Data'!O72</f>
        <v>0</v>
      </c>
    </row>
    <row r="84" spans="1:14" ht="11.25">
      <c r="A84" s="1" t="s">
        <v>17</v>
      </c>
      <c r="B84" s="6">
        <f>'Dot.Stat Data'!C73</f>
        <v>0</v>
      </c>
      <c r="C84" s="6">
        <f>'Dot.Stat Data'!D73</f>
        <v>0</v>
      </c>
      <c r="D84" s="6">
        <f>'Dot.Stat Data'!E73</f>
        <v>0</v>
      </c>
      <c r="E84" s="6">
        <f>'Dot.Stat Data'!F73</f>
        <v>0</v>
      </c>
      <c r="F84" s="6">
        <f>'Dot.Stat Data'!G73</f>
        <v>0</v>
      </c>
      <c r="G84" s="6">
        <f>'Dot.Stat Data'!H73</f>
        <v>0</v>
      </c>
      <c r="H84" s="6">
        <f>'Dot.Stat Data'!I73</f>
        <v>0</v>
      </c>
      <c r="I84" s="6">
        <f>'Dot.Stat Data'!J73</f>
        <v>0</v>
      </c>
      <c r="J84" s="6">
        <f>'Dot.Stat Data'!K73</f>
        <v>0</v>
      </c>
      <c r="K84" s="6">
        <f>'Dot.Stat Data'!L73</f>
        <v>0</v>
      </c>
      <c r="L84" s="6">
        <f>'Dot.Stat Data'!M73</f>
        <v>0</v>
      </c>
      <c r="M84" s="6">
        <f>'Dot.Stat Data'!N73</f>
        <v>0</v>
      </c>
      <c r="N84" s="6">
        <f>'Dot.Stat Data'!O73</f>
        <v>0</v>
      </c>
    </row>
    <row r="85" spans="1:14" ht="11.25">
      <c r="A85" s="1" t="s">
        <v>18</v>
      </c>
      <c r="B85" s="6">
        <f>'Dot.Stat Data'!C74</f>
        <v>0</v>
      </c>
      <c r="C85" s="6">
        <f>'Dot.Stat Data'!D74</f>
        <v>0</v>
      </c>
      <c r="D85" s="6">
        <f>'Dot.Stat Data'!E74</f>
        <v>0</v>
      </c>
      <c r="E85" s="6">
        <f>'Dot.Stat Data'!F74</f>
        <v>0</v>
      </c>
      <c r="F85" s="6">
        <f>'Dot.Stat Data'!G74</f>
        <v>0</v>
      </c>
      <c r="G85" s="6">
        <f>'Dot.Stat Data'!H74</f>
        <v>0</v>
      </c>
      <c r="H85" s="6">
        <f>'Dot.Stat Data'!I74</f>
        <v>0</v>
      </c>
      <c r="I85" s="6">
        <f>'Dot.Stat Data'!J74</f>
        <v>0</v>
      </c>
      <c r="J85" s="6">
        <f>'Dot.Stat Data'!K74</f>
        <v>0</v>
      </c>
      <c r="K85" s="6">
        <f>'Dot.Stat Data'!L74</f>
        <v>0</v>
      </c>
      <c r="L85" s="6">
        <f>'Dot.Stat Data'!M74</f>
        <v>0</v>
      </c>
      <c r="M85" s="6">
        <f>'Dot.Stat Data'!N74</f>
        <v>0</v>
      </c>
      <c r="N85" s="6">
        <f>'Dot.Stat Data'!O74</f>
        <v>0</v>
      </c>
    </row>
    <row r="86" spans="1:14" ht="11.25">
      <c r="A86" s="1" t="s">
        <v>19</v>
      </c>
      <c r="B86" s="6">
        <f>'Dot.Stat Data'!C75</f>
        <v>0</v>
      </c>
      <c r="C86" s="6">
        <f>'Dot.Stat Data'!D75</f>
        <v>0</v>
      </c>
      <c r="D86" s="6">
        <f>'Dot.Stat Data'!E75</f>
        <v>0</v>
      </c>
      <c r="E86" s="6">
        <f>'Dot.Stat Data'!F75</f>
        <v>0</v>
      </c>
      <c r="F86" s="6">
        <f>'Dot.Stat Data'!G75</f>
        <v>0</v>
      </c>
      <c r="G86" s="6">
        <f>'Dot.Stat Data'!H75</f>
        <v>0</v>
      </c>
      <c r="H86" s="6">
        <f>'Dot.Stat Data'!I75</f>
        <v>0</v>
      </c>
      <c r="I86" s="6">
        <f>'Dot.Stat Data'!J75</f>
        <v>0</v>
      </c>
      <c r="J86" s="6">
        <f>'Dot.Stat Data'!K75</f>
        <v>0</v>
      </c>
      <c r="K86" s="6">
        <f>'Dot.Stat Data'!L75</f>
        <v>0</v>
      </c>
      <c r="L86" s="6">
        <f>'Dot.Stat Data'!M75</f>
        <v>0</v>
      </c>
      <c r="M86" s="6">
        <f>'Dot.Stat Data'!N75</f>
        <v>0</v>
      </c>
      <c r="N86" s="6">
        <f>'Dot.Stat Data'!O75</f>
        <v>0</v>
      </c>
    </row>
    <row r="87" spans="1:14" ht="11.25">
      <c r="A87" s="1" t="s">
        <v>20</v>
      </c>
      <c r="B87" s="6">
        <f>'Dot.Stat Data'!C76</f>
        <v>0</v>
      </c>
      <c r="C87" s="6">
        <f>'Dot.Stat Data'!D76</f>
        <v>0</v>
      </c>
      <c r="D87" s="6">
        <f>'Dot.Stat Data'!E76</f>
        <v>0</v>
      </c>
      <c r="E87" s="6">
        <f>'Dot.Stat Data'!F76</f>
        <v>0</v>
      </c>
      <c r="F87" s="6">
        <f>'Dot.Stat Data'!G76</f>
        <v>0</v>
      </c>
      <c r="G87" s="6">
        <f>'Dot.Stat Data'!H76</f>
        <v>0</v>
      </c>
      <c r="H87" s="6">
        <f>'Dot.Stat Data'!I76</f>
        <v>0</v>
      </c>
      <c r="I87" s="6">
        <f>'Dot.Stat Data'!J76</f>
        <v>0</v>
      </c>
      <c r="J87" s="6">
        <f>'Dot.Stat Data'!K76</f>
        <v>0</v>
      </c>
      <c r="K87" s="6">
        <f>'Dot.Stat Data'!L76</f>
        <v>0</v>
      </c>
      <c r="L87" s="6">
        <f>'Dot.Stat Data'!M76</f>
        <v>0</v>
      </c>
      <c r="M87" s="6">
        <f>'Dot.Stat Data'!N76</f>
        <v>0</v>
      </c>
      <c r="N87" s="6">
        <f>'Dot.Stat Data'!O76</f>
        <v>0</v>
      </c>
    </row>
    <row r="88" spans="1:14" ht="11.25">
      <c r="A88" s="1" t="s">
        <v>21</v>
      </c>
      <c r="B88" s="6">
        <f>'Dot.Stat Data'!C77</f>
        <v>0</v>
      </c>
      <c r="C88" s="6">
        <f>'Dot.Stat Data'!D77</f>
        <v>0</v>
      </c>
      <c r="D88" s="6">
        <f>'Dot.Stat Data'!E77</f>
        <v>0</v>
      </c>
      <c r="E88" s="6">
        <f>'Dot.Stat Data'!F77</f>
        <v>0</v>
      </c>
      <c r="F88" s="6">
        <f>'Dot.Stat Data'!G77</f>
        <v>0</v>
      </c>
      <c r="G88" s="6">
        <f>'Dot.Stat Data'!H77</f>
        <v>0</v>
      </c>
      <c r="H88" s="6">
        <f>'Dot.Stat Data'!I77</f>
        <v>0</v>
      </c>
      <c r="I88" s="6">
        <f>'Dot.Stat Data'!J77</f>
        <v>0</v>
      </c>
      <c r="J88" s="6">
        <f>'Dot.Stat Data'!K77</f>
        <v>0</v>
      </c>
      <c r="K88" s="6">
        <f>'Dot.Stat Data'!L77</f>
        <v>0</v>
      </c>
      <c r="L88" s="6">
        <f>'Dot.Stat Data'!M77</f>
        <v>0</v>
      </c>
      <c r="M88" s="6">
        <f>'Dot.Stat Data'!N77</f>
        <v>0</v>
      </c>
      <c r="N88" s="6">
        <f>'Dot.Stat Data'!O77</f>
        <v>0</v>
      </c>
    </row>
    <row r="89" spans="1:14" ht="11.25">
      <c r="A89" s="1" t="s">
        <v>22</v>
      </c>
      <c r="B89" s="6">
        <f>'Dot.Stat Data'!C78</f>
        <v>0</v>
      </c>
      <c r="C89" s="6">
        <f>'Dot.Stat Data'!D78</f>
        <v>0</v>
      </c>
      <c r="D89" s="6">
        <f>'Dot.Stat Data'!E78</f>
        <v>0</v>
      </c>
      <c r="E89" s="6">
        <f>'Dot.Stat Data'!F78</f>
        <v>0</v>
      </c>
      <c r="F89" s="6">
        <f>'Dot.Stat Data'!G78</f>
        <v>0</v>
      </c>
      <c r="G89" s="6">
        <f>'Dot.Stat Data'!H78</f>
        <v>0</v>
      </c>
      <c r="H89" s="6">
        <f>'Dot.Stat Data'!I78</f>
        <v>0</v>
      </c>
      <c r="I89" s="6">
        <f>'Dot.Stat Data'!J78</f>
        <v>0</v>
      </c>
      <c r="J89" s="6">
        <f>'Dot.Stat Data'!K78</f>
        <v>0</v>
      </c>
      <c r="K89" s="6">
        <f>'Dot.Stat Data'!L78</f>
        <v>0</v>
      </c>
      <c r="L89" s="6">
        <f>'Dot.Stat Data'!M78</f>
        <v>0</v>
      </c>
      <c r="M89" s="6">
        <f>'Dot.Stat Data'!N78</f>
        <v>0</v>
      </c>
      <c r="N89" s="6">
        <f>'Dot.Stat Data'!O78</f>
        <v>0</v>
      </c>
    </row>
    <row r="90" spans="1:14" ht="11.25">
      <c r="A90" s="1" t="s">
        <v>23</v>
      </c>
      <c r="B90" s="6">
        <f>'Dot.Stat Data'!C79</f>
        <v>0</v>
      </c>
      <c r="C90" s="6">
        <f>'Dot.Stat Data'!D79</f>
        <v>0</v>
      </c>
      <c r="D90" s="6">
        <f>'Dot.Stat Data'!E79</f>
        <v>0</v>
      </c>
      <c r="E90" s="6">
        <f>'Dot.Stat Data'!F79</f>
        <v>0</v>
      </c>
      <c r="F90" s="6">
        <f>'Dot.Stat Data'!G79</f>
        <v>0</v>
      </c>
      <c r="G90" s="6">
        <f>'Dot.Stat Data'!H79</f>
        <v>0</v>
      </c>
      <c r="H90" s="6">
        <f>'Dot.Stat Data'!I79</f>
        <v>0</v>
      </c>
      <c r="I90" s="6">
        <f>'Dot.Stat Data'!J79</f>
        <v>0</v>
      </c>
      <c r="J90" s="6">
        <f>'Dot.Stat Data'!K79</f>
        <v>0</v>
      </c>
      <c r="K90" s="6">
        <f>'Dot.Stat Data'!L79</f>
        <v>0</v>
      </c>
      <c r="L90" s="6">
        <f>'Dot.Stat Data'!M79</f>
        <v>0</v>
      </c>
      <c r="M90" s="6">
        <f>'Dot.Stat Data'!N79</f>
        <v>0</v>
      </c>
      <c r="N90" s="6">
        <f>'Dot.Stat Data'!O79</f>
        <v>0</v>
      </c>
    </row>
    <row r="91" spans="1:14" ht="11.25">
      <c r="A91" s="1" t="s">
        <v>24</v>
      </c>
      <c r="B91" s="6">
        <f>'Dot.Stat Data'!C80</f>
        <v>0</v>
      </c>
      <c r="C91" s="6">
        <f>'Dot.Stat Data'!D80</f>
        <v>0</v>
      </c>
      <c r="D91" s="6">
        <f>'Dot.Stat Data'!E80</f>
        <v>0</v>
      </c>
      <c r="E91" s="6">
        <f>'Dot.Stat Data'!F80</f>
        <v>0</v>
      </c>
      <c r="F91" s="6">
        <f>'Dot.Stat Data'!G80</f>
        <v>0</v>
      </c>
      <c r="G91" s="6">
        <f>'Dot.Stat Data'!H80</f>
        <v>0</v>
      </c>
      <c r="H91" s="6">
        <f>'Dot.Stat Data'!I80</f>
        <v>0</v>
      </c>
      <c r="I91" s="6">
        <f>'Dot.Stat Data'!J80</f>
        <v>0</v>
      </c>
      <c r="J91" s="6">
        <f>'Dot.Stat Data'!K80</f>
        <v>0</v>
      </c>
      <c r="K91" s="6">
        <f>'Dot.Stat Data'!L80</f>
        <v>0</v>
      </c>
      <c r="L91" s="6">
        <f>'Dot.Stat Data'!M80</f>
        <v>0</v>
      </c>
      <c r="M91" s="6">
        <f>'Dot.Stat Data'!N80</f>
        <v>0</v>
      </c>
      <c r="N91" s="6">
        <f>'Dot.Stat Data'!O80</f>
        <v>0</v>
      </c>
    </row>
    <row r="92" spans="1:14" ht="11.25">
      <c r="A92" s="1" t="s">
        <v>25</v>
      </c>
      <c r="B92" s="6">
        <f>'Dot.Stat Data'!C81</f>
        <v>0</v>
      </c>
      <c r="C92" s="6">
        <f>'Dot.Stat Data'!D81</f>
        <v>0</v>
      </c>
      <c r="D92" s="6">
        <f>'Dot.Stat Data'!E81</f>
        <v>0</v>
      </c>
      <c r="E92" s="6">
        <f>'Dot.Stat Data'!F81</f>
        <v>0</v>
      </c>
      <c r="F92" s="6">
        <f>'Dot.Stat Data'!G81</f>
        <v>0</v>
      </c>
      <c r="G92" s="6">
        <f>'Dot.Stat Data'!H81</f>
        <v>0</v>
      </c>
      <c r="H92" s="6">
        <f>'Dot.Stat Data'!I81</f>
        <v>0</v>
      </c>
      <c r="I92" s="6">
        <f>'Dot.Stat Data'!J81</f>
        <v>0</v>
      </c>
      <c r="J92" s="6">
        <f>'Dot.Stat Data'!K81</f>
        <v>0</v>
      </c>
      <c r="K92" s="6">
        <f>'Dot.Stat Data'!L81</f>
        <v>0</v>
      </c>
      <c r="L92" s="6">
        <f>'Dot.Stat Data'!M81</f>
        <v>0</v>
      </c>
      <c r="M92" s="6">
        <f>'Dot.Stat Data'!N81</f>
        <v>0</v>
      </c>
      <c r="N92" s="6">
        <f>'Dot.Stat Data'!O81</f>
        <v>0</v>
      </c>
    </row>
    <row r="93" spans="1:14" ht="11.25">
      <c r="A93" s="1" t="s">
        <v>26</v>
      </c>
      <c r="B93" s="6">
        <f>'Dot.Stat Data'!C82</f>
        <v>0</v>
      </c>
      <c r="C93" s="6">
        <f>'Dot.Stat Data'!D82</f>
        <v>0</v>
      </c>
      <c r="D93" s="6">
        <f>'Dot.Stat Data'!E82</f>
        <v>0</v>
      </c>
      <c r="E93" s="6">
        <f>'Dot.Stat Data'!F82</f>
        <v>0</v>
      </c>
      <c r="F93" s="6">
        <f>'Dot.Stat Data'!G82</f>
        <v>0</v>
      </c>
      <c r="G93" s="6">
        <f>'Dot.Stat Data'!H82</f>
        <v>0</v>
      </c>
      <c r="H93" s="6">
        <f>'Dot.Stat Data'!I82</f>
        <v>0</v>
      </c>
      <c r="I93" s="6">
        <f>'Dot.Stat Data'!J82</f>
        <v>0</v>
      </c>
      <c r="J93" s="6">
        <f>'Dot.Stat Data'!K82</f>
        <v>0</v>
      </c>
      <c r="K93" s="6">
        <f>'Dot.Stat Data'!L82</f>
        <v>0</v>
      </c>
      <c r="L93" s="6">
        <f>'Dot.Stat Data'!M82</f>
        <v>0</v>
      </c>
      <c r="M93" s="6">
        <f>'Dot.Stat Data'!N82</f>
        <v>0</v>
      </c>
      <c r="N93" s="6">
        <f>'Dot.Stat Data'!O82</f>
        <v>0</v>
      </c>
    </row>
    <row r="94" spans="1:14" ht="11.25">
      <c r="A94" s="1" t="s">
        <v>27</v>
      </c>
      <c r="B94" s="6">
        <f>'Dot.Stat Data'!C83</f>
        <v>0</v>
      </c>
      <c r="C94" s="6">
        <f>'Dot.Stat Data'!D83</f>
        <v>0</v>
      </c>
      <c r="D94" s="6">
        <f>'Dot.Stat Data'!E83</f>
        <v>0</v>
      </c>
      <c r="E94" s="6">
        <f>'Dot.Stat Data'!F83</f>
        <v>0</v>
      </c>
      <c r="F94" s="6">
        <f>'Dot.Stat Data'!G83</f>
        <v>0</v>
      </c>
      <c r="G94" s="6">
        <f>'Dot.Stat Data'!H83</f>
        <v>0</v>
      </c>
      <c r="H94" s="6">
        <f>'Dot.Stat Data'!I83</f>
        <v>0</v>
      </c>
      <c r="I94" s="6">
        <f>'Dot.Stat Data'!J83</f>
        <v>0</v>
      </c>
      <c r="J94" s="6">
        <f>'Dot.Stat Data'!K83</f>
        <v>0</v>
      </c>
      <c r="K94" s="6">
        <f>'Dot.Stat Data'!L83</f>
        <v>0</v>
      </c>
      <c r="L94" s="6">
        <f>'Dot.Stat Data'!M83</f>
        <v>0</v>
      </c>
      <c r="M94" s="6">
        <f>'Dot.Stat Data'!N83</f>
        <v>0</v>
      </c>
      <c r="N94" s="6">
        <f>'Dot.Stat Data'!O83</f>
        <v>0</v>
      </c>
    </row>
    <row r="95" spans="1:14" ht="11.25">
      <c r="A95" s="1" t="s">
        <v>28</v>
      </c>
      <c r="B95" s="6">
        <f>'Dot.Stat Data'!C84</f>
        <v>0</v>
      </c>
      <c r="C95" s="6">
        <f>'Dot.Stat Data'!D84</f>
        <v>0</v>
      </c>
      <c r="D95" s="6">
        <f>'Dot.Stat Data'!E84</f>
        <v>0</v>
      </c>
      <c r="E95" s="6">
        <f>'Dot.Stat Data'!F84</f>
        <v>0</v>
      </c>
      <c r="F95" s="6">
        <f>'Dot.Stat Data'!G84</f>
        <v>0</v>
      </c>
      <c r="G95" s="6">
        <f>'Dot.Stat Data'!H84</f>
        <v>0</v>
      </c>
      <c r="H95" s="6">
        <f>'Dot.Stat Data'!I84</f>
        <v>0</v>
      </c>
      <c r="I95" s="6">
        <f>'Dot.Stat Data'!J84</f>
        <v>0</v>
      </c>
      <c r="J95" s="6">
        <f>'Dot.Stat Data'!K84</f>
        <v>0</v>
      </c>
      <c r="K95" s="6">
        <f>'Dot.Stat Data'!L84</f>
        <v>0</v>
      </c>
      <c r="L95" s="6">
        <f>'Dot.Stat Data'!M84</f>
        <v>0</v>
      </c>
      <c r="M95" s="6">
        <f>'Dot.Stat Data'!N84</f>
        <v>0</v>
      </c>
      <c r="N95" s="6">
        <f>'Dot.Stat Data'!O84</f>
        <v>0</v>
      </c>
    </row>
    <row r="96" spans="1:14" ht="11.25">
      <c r="A96" s="1" t="s">
        <v>29</v>
      </c>
      <c r="B96" s="6">
        <f>'Dot.Stat Data'!C85</f>
        <v>327.48</v>
      </c>
      <c r="C96" s="6">
        <f>'Dot.Stat Data'!D85</f>
        <v>354.8</v>
      </c>
      <c r="D96" s="6">
        <f>'Dot.Stat Data'!E85</f>
        <v>378.59</v>
      </c>
      <c r="E96" s="6">
        <f>'Dot.Stat Data'!F85</f>
        <v>326.23</v>
      </c>
      <c r="F96" s="6">
        <f>'Dot.Stat Data'!G85</f>
        <v>371.27</v>
      </c>
      <c r="G96" s="6">
        <f>'Dot.Stat Data'!H85</f>
        <v>386.3</v>
      </c>
      <c r="H96" s="6">
        <f>'Dot.Stat Data'!I85</f>
        <v>378.7</v>
      </c>
      <c r="I96" s="6">
        <f>'Dot.Stat Data'!J85</f>
        <v>407.71</v>
      </c>
      <c r="J96" s="6">
        <f>'Dot.Stat Data'!K85</f>
        <v>491.59</v>
      </c>
      <c r="K96" s="6">
        <f>'Dot.Stat Data'!L85</f>
        <v>479.29</v>
      </c>
      <c r="L96" s="6">
        <f>'Dot.Stat Data'!M85</f>
        <v>482.49</v>
      </c>
      <c r="M96" s="6">
        <f>'Dot.Stat Data'!N85</f>
        <v>587.4</v>
      </c>
      <c r="N96" s="6">
        <f>'Dot.Stat Data'!O85</f>
        <v>626.98</v>
      </c>
    </row>
    <row r="97" spans="1:14" ht="11.25">
      <c r="A97" s="1" t="s">
        <v>30</v>
      </c>
      <c r="B97" s="6">
        <f>'Dot.Stat Data'!C86</f>
        <v>0</v>
      </c>
      <c r="C97" s="6">
        <f>'Dot.Stat Data'!D86</f>
        <v>0</v>
      </c>
      <c r="D97" s="6">
        <f>'Dot.Stat Data'!E86</f>
        <v>0</v>
      </c>
      <c r="E97" s="6">
        <f>'Dot.Stat Data'!F86</f>
        <v>0</v>
      </c>
      <c r="F97" s="6">
        <f>'Dot.Stat Data'!G86</f>
        <v>0</v>
      </c>
      <c r="G97" s="6">
        <f>'Dot.Stat Data'!H86</f>
        <v>0</v>
      </c>
      <c r="H97" s="6">
        <f>'Dot.Stat Data'!I86</f>
        <v>0</v>
      </c>
      <c r="I97" s="6">
        <f>'Dot.Stat Data'!J86</f>
        <v>0</v>
      </c>
      <c r="J97" s="6">
        <f>'Dot.Stat Data'!K86</f>
        <v>0</v>
      </c>
      <c r="K97" s="6">
        <f>'Dot.Stat Data'!L86</f>
        <v>0</v>
      </c>
      <c r="L97" s="6">
        <f>'Dot.Stat Data'!M86</f>
        <v>0</v>
      </c>
      <c r="M97" s="6">
        <f>'Dot.Stat Data'!N86</f>
        <v>0</v>
      </c>
      <c r="N97" s="6">
        <f>'Dot.Stat Data'!O86</f>
        <v>0</v>
      </c>
    </row>
    <row r="98" spans="1:14" ht="11.25">
      <c r="A98" s="1" t="s">
        <v>31</v>
      </c>
      <c r="B98" s="6">
        <f>'Dot.Stat Data'!C87</f>
        <v>0</v>
      </c>
      <c r="C98" s="6">
        <f>'Dot.Stat Data'!D87</f>
        <v>0</v>
      </c>
      <c r="D98" s="6">
        <f>'Dot.Stat Data'!E87</f>
        <v>0</v>
      </c>
      <c r="E98" s="6">
        <f>'Dot.Stat Data'!F87</f>
        <v>0</v>
      </c>
      <c r="F98" s="6">
        <f>'Dot.Stat Data'!G87</f>
        <v>0</v>
      </c>
      <c r="G98" s="6">
        <f>'Dot.Stat Data'!H87</f>
        <v>0</v>
      </c>
      <c r="H98" s="6">
        <f>'Dot.Stat Data'!I87</f>
        <v>0</v>
      </c>
      <c r="I98" s="6">
        <f>'Dot.Stat Data'!J87</f>
        <v>0</v>
      </c>
      <c r="J98" s="6">
        <f>'Dot.Stat Data'!K87</f>
        <v>0</v>
      </c>
      <c r="K98" s="6">
        <f>'Dot.Stat Data'!L87</f>
        <v>0</v>
      </c>
      <c r="L98" s="6">
        <f>'Dot.Stat Data'!M87</f>
        <v>0</v>
      </c>
      <c r="M98" s="6">
        <f>'Dot.Stat Data'!N87</f>
        <v>0</v>
      </c>
      <c r="N98" s="6">
        <f>'Dot.Stat Data'!O87</f>
        <v>0</v>
      </c>
    </row>
    <row r="99" spans="1:14" ht="11.25">
      <c r="A99" s="1" t="s">
        <v>32</v>
      </c>
      <c r="B99" s="6">
        <f>'Dot.Stat Data'!C88</f>
        <v>0</v>
      </c>
      <c r="C99" s="6">
        <f>'Dot.Stat Data'!D88</f>
        <v>0</v>
      </c>
      <c r="D99" s="6">
        <f>'Dot.Stat Data'!E88</f>
        <v>0</v>
      </c>
      <c r="E99" s="6">
        <f>'Dot.Stat Data'!F88</f>
        <v>0</v>
      </c>
      <c r="F99" s="6">
        <f>'Dot.Stat Data'!G88</f>
        <v>0</v>
      </c>
      <c r="G99" s="6">
        <f>'Dot.Stat Data'!H88</f>
        <v>0</v>
      </c>
      <c r="H99" s="6">
        <f>'Dot.Stat Data'!I88</f>
        <v>0</v>
      </c>
      <c r="I99" s="6">
        <f>'Dot.Stat Data'!J88</f>
        <v>0</v>
      </c>
      <c r="J99" s="6">
        <f>'Dot.Stat Data'!K88</f>
        <v>0</v>
      </c>
      <c r="K99" s="6">
        <f>'Dot.Stat Data'!L88</f>
        <v>0</v>
      </c>
      <c r="L99" s="6">
        <f>'Dot.Stat Data'!M88</f>
        <v>0</v>
      </c>
      <c r="M99" s="6">
        <f>'Dot.Stat Data'!N88</f>
        <v>0</v>
      </c>
      <c r="N99" s="6">
        <f>'Dot.Stat Data'!O88</f>
        <v>0</v>
      </c>
    </row>
    <row r="100" spans="1:14" ht="11.25">
      <c r="A100" s="1" t="s">
        <v>33</v>
      </c>
      <c r="B100" s="6">
        <f>'Dot.Stat Data'!C89</f>
        <v>0</v>
      </c>
      <c r="C100" s="6">
        <f>'Dot.Stat Data'!D89</f>
        <v>0</v>
      </c>
      <c r="D100" s="6">
        <f>'Dot.Stat Data'!E89</f>
        <v>0</v>
      </c>
      <c r="E100" s="6">
        <f>'Dot.Stat Data'!F89</f>
        <v>0</v>
      </c>
      <c r="F100" s="6">
        <f>'Dot.Stat Data'!G89</f>
        <v>0</v>
      </c>
      <c r="G100" s="6">
        <f>'Dot.Stat Data'!H89</f>
        <v>0</v>
      </c>
      <c r="H100" s="6">
        <f>'Dot.Stat Data'!I89</f>
        <v>0</v>
      </c>
      <c r="I100" s="6">
        <f>'Dot.Stat Data'!J89</f>
        <v>0</v>
      </c>
      <c r="J100" s="6">
        <f>'Dot.Stat Data'!K89</f>
        <v>0</v>
      </c>
      <c r="K100" s="6">
        <f>'Dot.Stat Data'!L89</f>
        <v>0</v>
      </c>
      <c r="L100" s="6">
        <f>'Dot.Stat Data'!M89</f>
        <v>0</v>
      </c>
      <c r="M100" s="6">
        <f>'Dot.Stat Data'!N89</f>
        <v>0</v>
      </c>
      <c r="N100" s="6">
        <f>'Dot.Stat Data'!O89</f>
        <v>0</v>
      </c>
    </row>
    <row r="101" spans="1:14" ht="11.25">
      <c r="A101" s="1" t="s">
        <v>34</v>
      </c>
      <c r="B101" s="6">
        <f>'Dot.Stat Data'!C90</f>
        <v>0</v>
      </c>
      <c r="C101" s="6">
        <f>'Dot.Stat Data'!D90</f>
        <v>0</v>
      </c>
      <c r="D101" s="6">
        <f>'Dot.Stat Data'!E90</f>
        <v>0</v>
      </c>
      <c r="E101" s="6">
        <f>'Dot.Stat Data'!F90</f>
        <v>0</v>
      </c>
      <c r="F101" s="6">
        <f>'Dot.Stat Data'!G90</f>
        <v>0</v>
      </c>
      <c r="G101" s="6">
        <f>'Dot.Stat Data'!H90</f>
        <v>0</v>
      </c>
      <c r="H101" s="6">
        <f>'Dot.Stat Data'!I90</f>
        <v>0</v>
      </c>
      <c r="I101" s="6">
        <f>'Dot.Stat Data'!J90</f>
        <v>0</v>
      </c>
      <c r="J101" s="6">
        <f>'Dot.Stat Data'!K90</f>
        <v>0</v>
      </c>
      <c r="K101" s="6">
        <f>'Dot.Stat Data'!L90</f>
        <v>0</v>
      </c>
      <c r="L101" s="6">
        <f>'Dot.Stat Data'!M90</f>
        <v>0</v>
      </c>
      <c r="M101" s="6">
        <f>'Dot.Stat Data'!N90</f>
        <v>0</v>
      </c>
      <c r="N101" s="6">
        <f>'Dot.Stat Data'!O90</f>
        <v>0</v>
      </c>
    </row>
    <row r="102" spans="1:14" ht="11.25">
      <c r="A102" s="1" t="s">
        <v>35</v>
      </c>
      <c r="B102" s="6">
        <f>'Dot.Stat Data'!C92</f>
        <v>0</v>
      </c>
      <c r="C102" s="6">
        <f>'Dot.Stat Data'!D92</f>
        <v>0</v>
      </c>
      <c r="D102" s="6">
        <f>'Dot.Stat Data'!E92</f>
        <v>0</v>
      </c>
      <c r="E102" s="6">
        <f>'Dot.Stat Data'!F92</f>
        <v>0</v>
      </c>
      <c r="F102" s="6">
        <f>'Dot.Stat Data'!G92</f>
        <v>0</v>
      </c>
      <c r="G102" s="6">
        <f>'Dot.Stat Data'!H92</f>
        <v>0</v>
      </c>
      <c r="H102" s="6">
        <f>'Dot.Stat Data'!I92</f>
        <v>0</v>
      </c>
      <c r="I102" s="6">
        <f>'Dot.Stat Data'!J92</f>
        <v>0</v>
      </c>
      <c r="J102" s="6">
        <f>'Dot.Stat Data'!K92</f>
        <v>0</v>
      </c>
      <c r="K102" s="6">
        <f>'Dot.Stat Data'!L92</f>
        <v>0</v>
      </c>
      <c r="L102" s="6">
        <f>'Dot.Stat Data'!M92</f>
        <v>0</v>
      </c>
      <c r="M102" s="6">
        <f>'Dot.Stat Data'!N92</f>
        <v>0</v>
      </c>
      <c r="N102" s="6">
        <f>'Dot.Stat Data'!O92</f>
        <v>0</v>
      </c>
    </row>
    <row r="103" spans="1:14" ht="11.25">
      <c r="A103" s="1" t="s">
        <v>36</v>
      </c>
      <c r="B103" s="6">
        <f>'Dot.Stat Data'!C93</f>
        <v>0</v>
      </c>
      <c r="C103" s="6">
        <f>'Dot.Stat Data'!D93</f>
        <v>0</v>
      </c>
      <c r="D103" s="6">
        <f>'Dot.Stat Data'!E93</f>
        <v>0</v>
      </c>
      <c r="E103" s="6">
        <f>'Dot.Stat Data'!F93</f>
        <v>0</v>
      </c>
      <c r="F103" s="6">
        <f>'Dot.Stat Data'!G93</f>
        <v>0</v>
      </c>
      <c r="G103" s="6">
        <f>'Dot.Stat Data'!H93</f>
        <v>0</v>
      </c>
      <c r="H103" s="6">
        <f>'Dot.Stat Data'!I93</f>
        <v>0</v>
      </c>
      <c r="I103" s="6">
        <f>'Dot.Stat Data'!J93</f>
        <v>0</v>
      </c>
      <c r="J103" s="6">
        <f>'Dot.Stat Data'!K93</f>
        <v>0</v>
      </c>
      <c r="K103" s="6">
        <f>'Dot.Stat Data'!L93</f>
        <v>0</v>
      </c>
      <c r="L103" s="6">
        <f>'Dot.Stat Data'!M93</f>
        <v>0</v>
      </c>
      <c r="M103" s="6">
        <f>'Dot.Stat Data'!N93</f>
        <v>0</v>
      </c>
      <c r="N103" s="6">
        <f>'Dot.Stat Data'!O93</f>
        <v>0</v>
      </c>
    </row>
    <row r="104" spans="1:14" ht="11.25">
      <c r="A104" s="1" t="s">
        <v>37</v>
      </c>
      <c r="B104" s="6">
        <f>'Dot.Stat Data'!C94</f>
        <v>0</v>
      </c>
      <c r="C104" s="6">
        <f>'Dot.Stat Data'!D94</f>
        <v>0</v>
      </c>
      <c r="D104" s="6">
        <f>'Dot.Stat Data'!E94</f>
        <v>0</v>
      </c>
      <c r="E104" s="6">
        <f>'Dot.Stat Data'!F94</f>
        <v>0</v>
      </c>
      <c r="F104" s="6">
        <f>'Dot.Stat Data'!G94</f>
        <v>0</v>
      </c>
      <c r="G104" s="6">
        <f>'Dot.Stat Data'!H94</f>
        <v>0</v>
      </c>
      <c r="H104" s="6">
        <f>'Dot.Stat Data'!I94</f>
        <v>0</v>
      </c>
      <c r="I104" s="6">
        <f>'Dot.Stat Data'!J94</f>
        <v>0</v>
      </c>
      <c r="J104" s="6">
        <f>'Dot.Stat Data'!K94</f>
        <v>0</v>
      </c>
      <c r="K104" s="6">
        <f>'Dot.Stat Data'!L94</f>
        <v>0</v>
      </c>
      <c r="L104" s="6">
        <f>'Dot.Stat Data'!M94</f>
        <v>0</v>
      </c>
      <c r="M104" s="6">
        <f>'Dot.Stat Data'!N94</f>
        <v>0</v>
      </c>
      <c r="N104" s="6">
        <f>'Dot.Stat Data'!O94</f>
        <v>0</v>
      </c>
    </row>
    <row r="105" spans="1:14" ht="11.25">
      <c r="A105" s="1" t="s">
        <v>38</v>
      </c>
      <c r="B105" s="6">
        <f>'Dot.Stat Data'!C95</f>
        <v>0</v>
      </c>
      <c r="C105" s="6">
        <f>'Dot.Stat Data'!D95</f>
        <v>0</v>
      </c>
      <c r="D105" s="6">
        <f>'Dot.Stat Data'!E95</f>
        <v>0</v>
      </c>
      <c r="E105" s="6">
        <f>'Dot.Stat Data'!F95</f>
        <v>0</v>
      </c>
      <c r="F105" s="6">
        <f>'Dot.Stat Data'!G95</f>
        <v>0</v>
      </c>
      <c r="G105" s="6">
        <f>'Dot.Stat Data'!H95</f>
        <v>0</v>
      </c>
      <c r="H105" s="6">
        <f>'Dot.Stat Data'!I95</f>
        <v>0</v>
      </c>
      <c r="I105" s="6">
        <f>'Dot.Stat Data'!J95</f>
        <v>0</v>
      </c>
      <c r="J105" s="6">
        <f>'Dot.Stat Data'!K95</f>
        <v>0</v>
      </c>
      <c r="K105" s="6">
        <f>'Dot.Stat Data'!L95</f>
        <v>0</v>
      </c>
      <c r="L105" s="6">
        <f>'Dot.Stat Data'!M95</f>
        <v>0</v>
      </c>
      <c r="M105" s="6">
        <f>'Dot.Stat Data'!N95</f>
        <v>0</v>
      </c>
      <c r="N105" s="6">
        <f>'Dot.Stat Data'!O95</f>
        <v>0</v>
      </c>
    </row>
    <row r="106" spans="1:14" ht="11.25">
      <c r="A106" s="1" t="s">
        <v>39</v>
      </c>
      <c r="B106" s="6">
        <f>'Dot.Stat Data'!C96</f>
        <v>0</v>
      </c>
      <c r="C106" s="6">
        <f>'Dot.Stat Data'!D96</f>
        <v>0</v>
      </c>
      <c r="D106" s="6">
        <f>'Dot.Stat Data'!E96</f>
        <v>0</v>
      </c>
      <c r="E106" s="6">
        <f>'Dot.Stat Data'!F96</f>
        <v>0</v>
      </c>
      <c r="F106" s="6">
        <f>'Dot.Stat Data'!G96</f>
        <v>0</v>
      </c>
      <c r="G106" s="6">
        <f>'Dot.Stat Data'!H96</f>
        <v>0</v>
      </c>
      <c r="H106" s="6">
        <f>'Dot.Stat Data'!I96</f>
        <v>0</v>
      </c>
      <c r="I106" s="6">
        <f>'Dot.Stat Data'!J96</f>
        <v>0</v>
      </c>
      <c r="J106" s="6">
        <f>'Dot.Stat Data'!K96</f>
        <v>0</v>
      </c>
      <c r="K106" s="6">
        <f>'Dot.Stat Data'!L96</f>
        <v>0</v>
      </c>
      <c r="L106" s="6">
        <f>'Dot.Stat Data'!M96</f>
        <v>0</v>
      </c>
      <c r="M106" s="6">
        <f>'Dot.Stat Data'!N96</f>
        <v>0</v>
      </c>
      <c r="N106" s="6">
        <f>'Dot.Stat Data'!O96</f>
        <v>0</v>
      </c>
    </row>
    <row r="107" spans="1:14" ht="11.25">
      <c r="A107" s="1" t="s">
        <v>40</v>
      </c>
      <c r="B107" s="6">
        <f>'Dot.Stat Data'!C97</f>
        <v>0</v>
      </c>
      <c r="C107" s="6">
        <f>'Dot.Stat Data'!D97</f>
        <v>0</v>
      </c>
      <c r="D107" s="6">
        <f>'Dot.Stat Data'!E97</f>
        <v>0</v>
      </c>
      <c r="E107" s="6">
        <f>'Dot.Stat Data'!F97</f>
        <v>0</v>
      </c>
      <c r="F107" s="6">
        <f>'Dot.Stat Data'!G97</f>
        <v>0</v>
      </c>
      <c r="G107" s="6">
        <f>'Dot.Stat Data'!H97</f>
        <v>0</v>
      </c>
      <c r="H107" s="6">
        <f>'Dot.Stat Data'!I97</f>
        <v>0</v>
      </c>
      <c r="I107" s="6">
        <f>'Dot.Stat Data'!J97</f>
        <v>0</v>
      </c>
      <c r="J107" s="6">
        <f>'Dot.Stat Data'!K97</f>
        <v>0</v>
      </c>
      <c r="K107" s="6">
        <f>'Dot.Stat Data'!L97</f>
        <v>0</v>
      </c>
      <c r="L107" s="6">
        <f>'Dot.Stat Data'!M97</f>
        <v>0</v>
      </c>
      <c r="M107" s="6">
        <f>'Dot.Stat Data'!N97</f>
        <v>0</v>
      </c>
      <c r="N107" s="6">
        <f>'Dot.Stat Data'!O97</f>
        <v>0</v>
      </c>
    </row>
    <row r="108" spans="1:14" ht="11.25">
      <c r="A108" s="1" t="s">
        <v>41</v>
      </c>
      <c r="B108" s="6">
        <f>'Dot.Stat Data'!C98</f>
        <v>0</v>
      </c>
      <c r="C108" s="6">
        <f>'Dot.Stat Data'!D98</f>
        <v>0</v>
      </c>
      <c r="D108" s="6">
        <f>'Dot.Stat Data'!E98</f>
        <v>0</v>
      </c>
      <c r="E108" s="6">
        <f>'Dot.Stat Data'!F98</f>
        <v>0</v>
      </c>
      <c r="F108" s="6">
        <f>'Dot.Stat Data'!G98</f>
        <v>0</v>
      </c>
      <c r="G108" s="6">
        <f>'Dot.Stat Data'!H98</f>
        <v>0</v>
      </c>
      <c r="H108" s="6">
        <f>'Dot.Stat Data'!I98</f>
        <v>0</v>
      </c>
      <c r="I108" s="6">
        <f>'Dot.Stat Data'!J98</f>
        <v>0</v>
      </c>
      <c r="J108" s="6">
        <f>'Dot.Stat Data'!K98</f>
        <v>0</v>
      </c>
      <c r="K108" s="6">
        <f>'Dot.Stat Data'!L98</f>
        <v>0</v>
      </c>
      <c r="L108" s="6">
        <f>'Dot.Stat Data'!M98</f>
        <v>0</v>
      </c>
      <c r="M108" s="6">
        <f>'Dot.Stat Data'!N98</f>
        <v>0</v>
      </c>
      <c r="N108" s="6">
        <f>'Dot.Stat Data'!O98</f>
        <v>0</v>
      </c>
    </row>
    <row r="109" spans="1:14" ht="11.25">
      <c r="A109" s="1" t="s">
        <v>42</v>
      </c>
      <c r="B109" s="6">
        <f>'Dot.Stat Data'!C99</f>
        <v>0</v>
      </c>
      <c r="C109" s="6">
        <f>'Dot.Stat Data'!D99</f>
        <v>0</v>
      </c>
      <c r="D109" s="6">
        <f>'Dot.Stat Data'!E99</f>
        <v>0</v>
      </c>
      <c r="E109" s="6">
        <f>'Dot.Stat Data'!F99</f>
        <v>0</v>
      </c>
      <c r="F109" s="6">
        <f>'Dot.Stat Data'!G99</f>
        <v>0</v>
      </c>
      <c r="G109" s="6">
        <f>'Dot.Stat Data'!H99</f>
        <v>0</v>
      </c>
      <c r="H109" s="6">
        <f>'Dot.Stat Data'!I99</f>
        <v>0</v>
      </c>
      <c r="I109" s="6">
        <f>'Dot.Stat Data'!J99</f>
        <v>0</v>
      </c>
      <c r="J109" s="6">
        <f>'Dot.Stat Data'!K99</f>
        <v>0</v>
      </c>
      <c r="K109" s="6">
        <f>'Dot.Stat Data'!L99</f>
        <v>0</v>
      </c>
      <c r="L109" s="6">
        <f>'Dot.Stat Data'!M99</f>
        <v>0</v>
      </c>
      <c r="M109" s="6">
        <f>'Dot.Stat Data'!N99</f>
        <v>0</v>
      </c>
      <c r="N109" s="6">
        <f>'Dot.Stat Data'!O99</f>
        <v>0</v>
      </c>
    </row>
    <row r="110" spans="1:14" ht="11.25">
      <c r="A110" s="1" t="s">
        <v>43</v>
      </c>
      <c r="B110" s="6">
        <f>'Dot.Stat Data'!C100</f>
        <v>0</v>
      </c>
      <c r="C110" s="6">
        <f>'Dot.Stat Data'!D100</f>
        <v>0</v>
      </c>
      <c r="D110" s="6">
        <f>'Dot.Stat Data'!E100</f>
        <v>0</v>
      </c>
      <c r="E110" s="6">
        <f>'Dot.Stat Data'!F100</f>
        <v>0</v>
      </c>
      <c r="F110" s="6">
        <f>'Dot.Stat Data'!G100</f>
        <v>0</v>
      </c>
      <c r="G110" s="6">
        <f>'Dot.Stat Data'!H100</f>
        <v>0</v>
      </c>
      <c r="H110" s="6">
        <f>'Dot.Stat Data'!I100</f>
        <v>0</v>
      </c>
      <c r="I110" s="6">
        <f>'Dot.Stat Data'!J100</f>
        <v>0</v>
      </c>
      <c r="J110" s="6">
        <f>'Dot.Stat Data'!K100</f>
        <v>0</v>
      </c>
      <c r="K110" s="6">
        <f>'Dot.Stat Data'!L100</f>
        <v>0</v>
      </c>
      <c r="L110" s="6">
        <f>'Dot.Stat Data'!M100</f>
        <v>0</v>
      </c>
      <c r="M110" s="6">
        <f>'Dot.Stat Data'!N100</f>
        <v>0</v>
      </c>
      <c r="N110" s="6">
        <f>'Dot.Stat Data'!O100</f>
        <v>0</v>
      </c>
    </row>
    <row r="111" spans="1:14" ht="11.25">
      <c r="A111" s="1" t="s">
        <v>44</v>
      </c>
      <c r="B111" s="6">
        <f>'Dot.Stat Data'!C101</f>
        <v>0</v>
      </c>
      <c r="C111" s="6">
        <f>'Dot.Stat Data'!D101</f>
        <v>0</v>
      </c>
      <c r="D111" s="6">
        <f>'Dot.Stat Data'!E101</f>
        <v>0</v>
      </c>
      <c r="E111" s="6">
        <f>'Dot.Stat Data'!F101</f>
        <v>0</v>
      </c>
      <c r="F111" s="6">
        <f>'Dot.Stat Data'!G101</f>
        <v>0</v>
      </c>
      <c r="G111" s="6">
        <f>'Dot.Stat Data'!H101</f>
        <v>0</v>
      </c>
      <c r="H111" s="6">
        <f>'Dot.Stat Data'!I101</f>
        <v>0</v>
      </c>
      <c r="I111" s="6">
        <f>'Dot.Stat Data'!J101</f>
        <v>0</v>
      </c>
      <c r="J111" s="6">
        <f>'Dot.Stat Data'!K101</f>
        <v>0</v>
      </c>
      <c r="K111" s="6">
        <f>'Dot.Stat Data'!L101</f>
        <v>0</v>
      </c>
      <c r="L111" s="6">
        <f>'Dot.Stat Data'!M101</f>
        <v>0</v>
      </c>
      <c r="M111" s="6">
        <f>'Dot.Stat Data'!N101</f>
        <v>0</v>
      </c>
      <c r="N111" s="6">
        <f>'Dot.Stat Data'!O101</f>
        <v>0</v>
      </c>
    </row>
    <row r="112" spans="1:14" ht="11.25">
      <c r="A112" s="1" t="s">
        <v>45</v>
      </c>
      <c r="B112" s="6">
        <f>'Dot.Stat Data'!C102</f>
        <v>329</v>
      </c>
      <c r="C112" s="6">
        <f>'Dot.Stat Data'!D102</f>
        <v>357</v>
      </c>
      <c r="D112" s="6">
        <f>'Dot.Stat Data'!E102</f>
        <v>381</v>
      </c>
      <c r="E112" s="6">
        <f>'Dot.Stat Data'!F102</f>
        <v>328</v>
      </c>
      <c r="F112" s="6">
        <f>'Dot.Stat Data'!G102</f>
        <v>373</v>
      </c>
      <c r="G112" s="6">
        <f>'Dot.Stat Data'!H102</f>
        <v>386</v>
      </c>
      <c r="H112" s="6">
        <f>'Dot.Stat Data'!I102</f>
        <v>379</v>
      </c>
      <c r="I112" s="6">
        <f>'Dot.Stat Data'!J102</f>
        <v>408</v>
      </c>
      <c r="J112" s="6">
        <f>'Dot.Stat Data'!K102</f>
        <v>492</v>
      </c>
      <c r="K112" s="6">
        <f>'Dot.Stat Data'!L102</f>
        <v>479</v>
      </c>
      <c r="L112" s="6">
        <f>'Dot.Stat Data'!M102</f>
        <v>482</v>
      </c>
      <c r="M112" s="6">
        <f>'Dot.Stat Data'!N102</f>
        <v>587</v>
      </c>
      <c r="N112" s="6">
        <f>'Dot.Stat Data'!O102</f>
        <v>627</v>
      </c>
    </row>
    <row r="113" spans="2:13" ht="11.25">
      <c r="B113" s="6"/>
      <c r="C113" s="6"/>
      <c r="D113" s="6"/>
      <c r="E113" s="6"/>
      <c r="F113" s="6"/>
      <c r="G113" s="6"/>
      <c r="H113" s="6"/>
      <c r="I113" s="6"/>
      <c r="J113" s="6"/>
      <c r="K113" s="6"/>
      <c r="L113" s="6"/>
      <c r="M113" s="6"/>
    </row>
    <row r="114" spans="2:13" ht="11.25">
      <c r="B114" s="6"/>
      <c r="C114" s="6"/>
      <c r="D114" s="6"/>
      <c r="E114" s="6"/>
      <c r="F114" s="6"/>
      <c r="G114" s="6"/>
      <c r="H114" s="6"/>
      <c r="I114" s="6"/>
      <c r="J114" s="6"/>
      <c r="K114" s="6"/>
      <c r="L114" s="6"/>
      <c r="M114" s="6"/>
    </row>
    <row r="115" spans="1:13" s="4" customFormat="1" ht="11.25">
      <c r="A115" s="4" t="s">
        <v>52</v>
      </c>
      <c r="B115" s="7"/>
      <c r="C115" s="7"/>
      <c r="D115" s="7"/>
      <c r="E115" s="7"/>
      <c r="F115" s="7"/>
      <c r="G115" s="7"/>
      <c r="H115" s="7"/>
      <c r="I115" s="7"/>
      <c r="J115" s="7"/>
      <c r="K115" s="7"/>
      <c r="L115" s="7"/>
      <c r="M115" s="7"/>
    </row>
    <row r="116" spans="1:14" ht="11.25">
      <c r="A116" s="1" t="s">
        <v>15</v>
      </c>
      <c r="B116" s="6">
        <f aca="true" t="shared" si="0" ref="B116:M116">B48-B82</f>
        <v>0</v>
      </c>
      <c r="C116" s="6">
        <f t="shared" si="0"/>
        <v>0</v>
      </c>
      <c r="D116" s="6">
        <f t="shared" si="0"/>
        <v>0</v>
      </c>
      <c r="E116" s="6">
        <f t="shared" si="0"/>
        <v>0</v>
      </c>
      <c r="F116" s="6">
        <f t="shared" si="0"/>
        <v>0</v>
      </c>
      <c r="G116" s="6">
        <f t="shared" si="0"/>
        <v>0</v>
      </c>
      <c r="H116" s="6">
        <f t="shared" si="0"/>
        <v>0</v>
      </c>
      <c r="I116" s="6">
        <f t="shared" si="0"/>
        <v>0</v>
      </c>
      <c r="J116" s="6">
        <f t="shared" si="0"/>
        <v>0</v>
      </c>
      <c r="K116" s="6">
        <f t="shared" si="0"/>
        <v>0</v>
      </c>
      <c r="L116" s="6">
        <f t="shared" si="0"/>
        <v>0</v>
      </c>
      <c r="M116" s="6">
        <f t="shared" si="0"/>
        <v>0</v>
      </c>
      <c r="N116" s="6">
        <f>N48-N82</f>
        <v>0</v>
      </c>
    </row>
    <row r="117" spans="1:14" ht="11.25">
      <c r="A117" s="1" t="s">
        <v>16</v>
      </c>
      <c r="B117" s="6">
        <f aca="true" t="shared" si="1" ref="B117:M117">B49-B83</f>
        <v>556</v>
      </c>
      <c r="C117" s="6">
        <f t="shared" si="1"/>
        <v>490</v>
      </c>
      <c r="D117" s="6">
        <f t="shared" si="1"/>
        <v>357</v>
      </c>
      <c r="E117" s="6">
        <f t="shared" si="1"/>
        <v>830</v>
      </c>
      <c r="F117" s="6">
        <f t="shared" si="1"/>
        <v>927</v>
      </c>
      <c r="G117" s="6">
        <f t="shared" si="1"/>
        <v>907</v>
      </c>
      <c r="H117" s="6">
        <f t="shared" si="1"/>
        <v>940</v>
      </c>
      <c r="I117" s="6">
        <f t="shared" si="1"/>
        <v>615</v>
      </c>
      <c r="J117" s="6">
        <f t="shared" si="1"/>
        <v>282</v>
      </c>
      <c r="K117" s="6">
        <f t="shared" si="1"/>
        <v>1151</v>
      </c>
      <c r="L117" s="6">
        <f t="shared" si="1"/>
        <v>919</v>
      </c>
      <c r="M117" s="6">
        <f t="shared" si="1"/>
        <v>548</v>
      </c>
      <c r="N117" s="6">
        <f>N49-N83</f>
        <v>728</v>
      </c>
    </row>
    <row r="118" spans="1:14" ht="11.25">
      <c r="A118" s="1" t="s">
        <v>17</v>
      </c>
      <c r="B118" s="6">
        <f aca="true" t="shared" si="2" ref="B118:M118">B50-B84</f>
        <v>1548.6</v>
      </c>
      <c r="C118" s="6">
        <f t="shared" si="2"/>
        <v>1607.2</v>
      </c>
      <c r="D118" s="6">
        <f t="shared" si="2"/>
        <v>1540.9</v>
      </c>
      <c r="E118" s="6">
        <f t="shared" si="2"/>
        <v>1716</v>
      </c>
      <c r="F118" s="6">
        <f t="shared" si="2"/>
        <v>1857</v>
      </c>
      <c r="G118" s="6">
        <f t="shared" si="2"/>
        <v>2009</v>
      </c>
      <c r="H118" s="6">
        <f t="shared" si="2"/>
        <v>1958.5</v>
      </c>
      <c r="I118" s="6">
        <f t="shared" si="2"/>
        <v>2467.4</v>
      </c>
      <c r="J118" s="6">
        <f t="shared" si="2"/>
        <v>2856</v>
      </c>
      <c r="K118" s="6">
        <f t="shared" si="2"/>
        <v>2576.7</v>
      </c>
      <c r="L118" s="6">
        <f t="shared" si="2"/>
        <v>3465.8</v>
      </c>
      <c r="M118" s="6">
        <f t="shared" si="2"/>
        <v>2918.4</v>
      </c>
      <c r="N118" s="6">
        <f>N50-N84</f>
        <v>2887.1</v>
      </c>
    </row>
    <row r="119" spans="1:14" ht="11.25">
      <c r="A119" s="1" t="s">
        <v>18</v>
      </c>
      <c r="B119" s="6">
        <f aca="true" t="shared" si="3" ref="B119:M119">B51-B85</f>
        <v>0</v>
      </c>
      <c r="C119" s="6">
        <f t="shared" si="3"/>
        <v>0</v>
      </c>
      <c r="D119" s="6">
        <f t="shared" si="3"/>
        <v>0</v>
      </c>
      <c r="E119" s="6">
        <f t="shared" si="3"/>
        <v>0</v>
      </c>
      <c r="F119" s="6">
        <f t="shared" si="3"/>
        <v>0</v>
      </c>
      <c r="G119" s="6">
        <f t="shared" si="3"/>
        <v>0</v>
      </c>
      <c r="H119" s="6">
        <f t="shared" si="3"/>
        <v>0</v>
      </c>
      <c r="I119" s="6">
        <f t="shared" si="3"/>
        <v>0</v>
      </c>
      <c r="J119" s="6">
        <f t="shared" si="3"/>
        <v>0</v>
      </c>
      <c r="K119" s="6">
        <f t="shared" si="3"/>
        <v>0</v>
      </c>
      <c r="L119" s="6">
        <f t="shared" si="3"/>
        <v>0</v>
      </c>
      <c r="M119" s="6">
        <f t="shared" si="3"/>
        <v>0</v>
      </c>
      <c r="N119" s="6">
        <f>N51-N85</f>
        <v>0</v>
      </c>
    </row>
    <row r="120" spans="1:14" ht="11.25">
      <c r="A120" s="1" t="s">
        <v>19</v>
      </c>
      <c r="B120" s="6">
        <f aca="true" t="shared" si="4" ref="B120:M120">B52-B86</f>
        <v>0</v>
      </c>
      <c r="C120" s="6">
        <f t="shared" si="4"/>
        <v>0</v>
      </c>
      <c r="D120" s="6">
        <f t="shared" si="4"/>
        <v>0</v>
      </c>
      <c r="E120" s="6">
        <f t="shared" si="4"/>
        <v>0</v>
      </c>
      <c r="F120" s="6">
        <f t="shared" si="4"/>
        <v>0</v>
      </c>
      <c r="G120" s="6">
        <f t="shared" si="4"/>
        <v>0</v>
      </c>
      <c r="H120" s="6">
        <f t="shared" si="4"/>
        <v>0</v>
      </c>
      <c r="I120" s="6">
        <f t="shared" si="4"/>
        <v>0</v>
      </c>
      <c r="J120" s="6">
        <f t="shared" si="4"/>
        <v>4375405.43</v>
      </c>
      <c r="K120" s="6">
        <f t="shared" si="4"/>
        <v>3970655.42</v>
      </c>
      <c r="L120" s="6">
        <f t="shared" si="4"/>
        <v>4553481.33</v>
      </c>
      <c r="M120" s="6">
        <f t="shared" si="4"/>
        <v>4791249.69</v>
      </c>
      <c r="N120" s="6">
        <f>N52-N86</f>
        <v>0</v>
      </c>
    </row>
    <row r="121" spans="1:14" ht="11.25">
      <c r="A121" s="1" t="s">
        <v>20</v>
      </c>
      <c r="B121" s="6">
        <f aca="true" t="shared" si="5" ref="B121:M121">B53-B87</f>
        <v>7560</v>
      </c>
      <c r="C121" s="6">
        <f t="shared" si="5"/>
        <v>9365</v>
      </c>
      <c r="D121" s="6">
        <f t="shared" si="5"/>
        <v>11480</v>
      </c>
      <c r="E121" s="6">
        <f t="shared" si="5"/>
        <v>13253</v>
      </c>
      <c r="F121" s="6">
        <f t="shared" si="5"/>
        <v>17109</v>
      </c>
      <c r="G121" s="6">
        <f t="shared" si="5"/>
        <v>19000</v>
      </c>
      <c r="H121" s="6">
        <f t="shared" si="5"/>
        <v>23184</v>
      </c>
      <c r="I121" s="6">
        <f t="shared" si="5"/>
        <v>26040</v>
      </c>
      <c r="J121" s="6">
        <f t="shared" si="5"/>
        <v>24253</v>
      </c>
      <c r="K121" s="6">
        <f t="shared" si="5"/>
        <v>17237</v>
      </c>
      <c r="L121" s="6">
        <f t="shared" si="5"/>
        <v>15379</v>
      </c>
      <c r="M121" s="6">
        <f t="shared" si="5"/>
        <v>15944</v>
      </c>
      <c r="N121" s="6">
        <f>N53-N87</f>
        <v>14567</v>
      </c>
    </row>
    <row r="122" spans="1:14" ht="11.25">
      <c r="A122" s="1" t="s">
        <v>21</v>
      </c>
      <c r="B122" s="6">
        <f aca="true" t="shared" si="6" ref="B122:M122">B54-B88</f>
        <v>49882</v>
      </c>
      <c r="C122" s="6">
        <f t="shared" si="6"/>
        <v>68508</v>
      </c>
      <c r="D122" s="6">
        <f t="shared" si="6"/>
        <v>68423</v>
      </c>
      <c r="E122" s="6">
        <f t="shared" si="6"/>
        <v>63473</v>
      </c>
      <c r="F122" s="6">
        <f t="shared" si="6"/>
        <v>53223</v>
      </c>
      <c r="G122" s="6">
        <f t="shared" si="6"/>
        <v>46344</v>
      </c>
      <c r="H122" s="6">
        <f t="shared" si="6"/>
        <v>75083</v>
      </c>
      <c r="I122" s="6">
        <f t="shared" si="6"/>
        <v>85916</v>
      </c>
      <c r="J122" s="6">
        <f t="shared" si="6"/>
        <v>88943</v>
      </c>
      <c r="K122" s="6">
        <f t="shared" si="6"/>
        <v>81379</v>
      </c>
      <c r="L122" s="6">
        <f t="shared" si="6"/>
        <v>66956</v>
      </c>
      <c r="M122" s="6">
        <f t="shared" si="6"/>
        <v>58228</v>
      </c>
      <c r="N122" s="6">
        <f>N54-N88</f>
        <v>52293</v>
      </c>
    </row>
    <row r="123" spans="1:14" ht="11.25">
      <c r="A123" s="1" t="s">
        <v>22</v>
      </c>
      <c r="B123" s="6">
        <f aca="true" t="shared" si="7" ref="B123:M123">B55-B89</f>
        <v>0.632725</v>
      </c>
      <c r="C123" s="6">
        <f t="shared" si="7"/>
        <v>0.798896</v>
      </c>
      <c r="D123" s="6">
        <f t="shared" si="7"/>
        <v>6.953587</v>
      </c>
      <c r="E123" s="6">
        <f t="shared" si="7"/>
        <v>52.784631</v>
      </c>
      <c r="F123" s="6">
        <f t="shared" si="7"/>
        <v>88.472895</v>
      </c>
      <c r="G123" s="6">
        <f t="shared" si="7"/>
        <v>127.168203</v>
      </c>
      <c r="H123" s="6">
        <f t="shared" si="7"/>
        <v>163.76299</v>
      </c>
      <c r="I123" s="6">
        <f t="shared" si="7"/>
        <v>337.805018</v>
      </c>
      <c r="J123" s="6">
        <f t="shared" si="7"/>
        <v>244.586683</v>
      </c>
      <c r="K123" s="6">
        <f t="shared" si="7"/>
        <v>114.461033</v>
      </c>
      <c r="L123" s="6">
        <f t="shared" si="7"/>
        <v>34.379674</v>
      </c>
      <c r="M123" s="6">
        <f t="shared" si="7"/>
        <v>102.986976</v>
      </c>
      <c r="N123" s="6">
        <f>N55-N89</f>
        <v>221.330214</v>
      </c>
    </row>
    <row r="124" spans="1:14" ht="11.25">
      <c r="A124" s="1" t="s">
        <v>23</v>
      </c>
      <c r="B124" s="6">
        <f aca="true" t="shared" si="8" ref="B124:M124">B56-B90</f>
        <v>354</v>
      </c>
      <c r="C124" s="6">
        <f t="shared" si="8"/>
        <v>145</v>
      </c>
      <c r="D124" s="6">
        <f t="shared" si="8"/>
        <v>387</v>
      </c>
      <c r="E124" s="6">
        <f t="shared" si="8"/>
        <v>313</v>
      </c>
      <c r="F124" s="6">
        <f t="shared" si="8"/>
        <v>324</v>
      </c>
      <c r="G124" s="6">
        <f t="shared" si="8"/>
        <v>409</v>
      </c>
      <c r="H124" s="6">
        <f t="shared" si="8"/>
        <v>65</v>
      </c>
      <c r="I124" s="6">
        <f t="shared" si="8"/>
        <v>119</v>
      </c>
      <c r="J124" s="6">
        <f t="shared" si="8"/>
        <v>258</v>
      </c>
      <c r="K124" s="6">
        <f t="shared" si="8"/>
        <v>85</v>
      </c>
      <c r="L124" s="6">
        <f t="shared" si="8"/>
        <v>-137</v>
      </c>
      <c r="M124" s="6">
        <f t="shared" si="8"/>
        <v>-331</v>
      </c>
      <c r="N124" s="6">
        <f>N56-N90</f>
        <v>-335</v>
      </c>
    </row>
    <row r="125" spans="1:14" ht="11.25">
      <c r="A125" s="1" t="s">
        <v>24</v>
      </c>
      <c r="B125" s="6">
        <f aca="true" t="shared" si="9" ref="B125:M125">B57-B91</f>
        <v>0</v>
      </c>
      <c r="C125" s="6">
        <f t="shared" si="9"/>
        <v>0</v>
      </c>
      <c r="D125" s="6">
        <f t="shared" si="9"/>
        <v>0</v>
      </c>
      <c r="E125" s="6">
        <f t="shared" si="9"/>
        <v>0</v>
      </c>
      <c r="F125" s="6">
        <f t="shared" si="9"/>
        <v>0</v>
      </c>
      <c r="G125" s="6">
        <f t="shared" si="9"/>
        <v>0</v>
      </c>
      <c r="H125" s="6">
        <f t="shared" si="9"/>
        <v>0</v>
      </c>
      <c r="I125" s="6">
        <f t="shared" si="9"/>
        <v>0</v>
      </c>
      <c r="J125" s="6">
        <f t="shared" si="9"/>
        <v>0</v>
      </c>
      <c r="K125" s="6">
        <f t="shared" si="9"/>
        <v>0</v>
      </c>
      <c r="L125" s="6">
        <f t="shared" si="9"/>
        <v>0</v>
      </c>
      <c r="M125" s="6">
        <f t="shared" si="9"/>
        <v>0</v>
      </c>
      <c r="N125" s="6">
        <f>N57-N91</f>
        <v>0</v>
      </c>
    </row>
    <row r="126" spans="1:14" ht="11.25">
      <c r="A126" s="1" t="s">
        <v>25</v>
      </c>
      <c r="B126" s="6">
        <f aca="true" t="shared" si="10" ref="B126:M126">B58-B92</f>
        <v>18000</v>
      </c>
      <c r="C126" s="6">
        <f t="shared" si="10"/>
        <v>15820</v>
      </c>
      <c r="D126" s="6">
        <f t="shared" si="10"/>
        <v>16220</v>
      </c>
      <c r="E126" s="6">
        <f t="shared" si="10"/>
        <v>17200</v>
      </c>
      <c r="F126" s="6">
        <f t="shared" si="10"/>
        <v>16440</v>
      </c>
      <c r="G126" s="6">
        <f t="shared" si="10"/>
        <v>15720</v>
      </c>
      <c r="H126" s="6">
        <f t="shared" si="10"/>
        <v>21510</v>
      </c>
      <c r="I126" s="6">
        <f t="shared" si="10"/>
        <v>22430</v>
      </c>
      <c r="J126" s="6">
        <f t="shared" si="10"/>
        <v>28640</v>
      </c>
      <c r="K126" s="6">
        <f t="shared" si="10"/>
        <v>28560</v>
      </c>
      <c r="L126" s="6">
        <f t="shared" si="10"/>
        <v>29110</v>
      </c>
      <c r="M126" s="6">
        <f t="shared" si="10"/>
        <v>30450</v>
      </c>
      <c r="N126" s="6">
        <f>N58-N92</f>
        <v>30450</v>
      </c>
    </row>
    <row r="127" spans="1:14" ht="11.25">
      <c r="A127" s="1" t="s">
        <v>26</v>
      </c>
      <c r="B127" s="6">
        <f aca="true" t="shared" si="11" ref="B127:M127">B59-B93</f>
        <v>0</v>
      </c>
      <c r="C127" s="6">
        <f t="shared" si="11"/>
        <v>0</v>
      </c>
      <c r="D127" s="6">
        <f t="shared" si="11"/>
        <v>0</v>
      </c>
      <c r="E127" s="6">
        <f t="shared" si="11"/>
        <v>0</v>
      </c>
      <c r="F127" s="6">
        <f t="shared" si="11"/>
        <v>0</v>
      </c>
      <c r="G127" s="6">
        <f t="shared" si="11"/>
        <v>0</v>
      </c>
      <c r="H127" s="6">
        <f t="shared" si="11"/>
        <v>0</v>
      </c>
      <c r="I127" s="6">
        <f t="shared" si="11"/>
        <v>0</v>
      </c>
      <c r="J127" s="6">
        <f t="shared" si="11"/>
        <v>0</v>
      </c>
      <c r="K127" s="6">
        <f t="shared" si="11"/>
        <v>0</v>
      </c>
      <c r="L127" s="6">
        <f t="shared" si="11"/>
        <v>0</v>
      </c>
      <c r="M127" s="6">
        <f t="shared" si="11"/>
        <v>0</v>
      </c>
      <c r="N127" s="6">
        <f>N59-N93</f>
        <v>0</v>
      </c>
    </row>
    <row r="128" spans="1:14" ht="11.25">
      <c r="A128" s="1" t="s">
        <v>27</v>
      </c>
      <c r="B128" s="6">
        <f aca="true" t="shared" si="12" ref="B128:M128">B60-B94</f>
        <v>153810</v>
      </c>
      <c r="C128" s="6">
        <f t="shared" si="12"/>
        <v>177885</v>
      </c>
      <c r="D128" s="6">
        <f t="shared" si="12"/>
        <v>215482</v>
      </c>
      <c r="E128" s="6">
        <f t="shared" si="12"/>
        <v>256997</v>
      </c>
      <c r="F128" s="6">
        <f t="shared" si="12"/>
        <v>325193</v>
      </c>
      <c r="G128" s="6">
        <f t="shared" si="12"/>
        <v>367677</v>
      </c>
      <c r="H128" s="6">
        <f t="shared" si="12"/>
        <v>463954</v>
      </c>
      <c r="I128" s="6">
        <f t="shared" si="12"/>
        <v>472233</v>
      </c>
      <c r="J128" s="6">
        <f t="shared" si="12"/>
        <v>570433</v>
      </c>
      <c r="K128" s="6">
        <f t="shared" si="12"/>
        <v>529781</v>
      </c>
      <c r="L128" s="6">
        <f t="shared" si="12"/>
        <v>497650</v>
      </c>
      <c r="M128" s="6">
        <f t="shared" si="12"/>
        <v>148178</v>
      </c>
      <c r="N128" s="6">
        <f>N60-N94</f>
        <v>69713</v>
      </c>
    </row>
    <row r="129" spans="1:14" ht="11.25">
      <c r="A129" s="1" t="s">
        <v>28</v>
      </c>
      <c r="B129" s="6">
        <f aca="true" t="shared" si="13" ref="B129:M129">B61-B95</f>
        <v>0</v>
      </c>
      <c r="C129" s="6">
        <f t="shared" si="13"/>
        <v>0</v>
      </c>
      <c r="D129" s="6">
        <f t="shared" si="13"/>
        <v>1955.796218</v>
      </c>
      <c r="E129" s="6">
        <f t="shared" si="13"/>
        <v>3037.716877</v>
      </c>
      <c r="F129" s="6">
        <f t="shared" si="13"/>
        <v>2799.165939</v>
      </c>
      <c r="G129" s="6">
        <f t="shared" si="13"/>
        <v>2909.031766</v>
      </c>
      <c r="H129" s="6">
        <f t="shared" si="13"/>
        <v>2786.530602</v>
      </c>
      <c r="I129" s="6">
        <f t="shared" si="13"/>
        <v>3286.093951</v>
      </c>
      <c r="J129" s="6">
        <f t="shared" si="13"/>
        <v>3351.30107</v>
      </c>
      <c r="K129" s="6">
        <f t="shared" si="13"/>
        <v>2696.731348</v>
      </c>
      <c r="L129" s="6">
        <f t="shared" si="13"/>
        <v>2459.303469</v>
      </c>
      <c r="M129" s="6">
        <f t="shared" si="13"/>
        <v>2431.235686</v>
      </c>
      <c r="N129" s="6">
        <f>N61-N95</f>
        <v>2547.351521</v>
      </c>
    </row>
    <row r="130" spans="1:14" ht="11.25">
      <c r="A130" s="1" t="s">
        <v>29</v>
      </c>
      <c r="B130" s="6">
        <f aca="true" t="shared" si="14" ref="B130:M130">B62-B96</f>
        <v>8225.82</v>
      </c>
      <c r="C130" s="6">
        <f t="shared" si="14"/>
        <v>8897.5</v>
      </c>
      <c r="D130" s="6">
        <f t="shared" si="14"/>
        <v>8510.81</v>
      </c>
      <c r="E130" s="6">
        <f t="shared" si="14"/>
        <v>6857.370000000001</v>
      </c>
      <c r="F130" s="6">
        <f t="shared" si="14"/>
        <v>8290.529999999999</v>
      </c>
      <c r="G130" s="6">
        <f t="shared" si="14"/>
        <v>10819.7</v>
      </c>
      <c r="H130" s="6">
        <f t="shared" si="14"/>
        <v>8580.099999999999</v>
      </c>
      <c r="I130" s="6">
        <f t="shared" si="14"/>
        <v>3241.79</v>
      </c>
      <c r="J130" s="6">
        <f t="shared" si="14"/>
        <v>3875.1099999999997</v>
      </c>
      <c r="K130" s="6">
        <f t="shared" si="14"/>
        <v>3503.91</v>
      </c>
      <c r="L130" s="6">
        <f t="shared" si="14"/>
        <v>3261.71</v>
      </c>
      <c r="M130" s="6">
        <f t="shared" si="14"/>
        <v>2494</v>
      </c>
      <c r="N130" s="6">
        <f>N62-N96</f>
        <v>2802.62</v>
      </c>
    </row>
    <row r="131" spans="1:14" ht="11.25">
      <c r="A131" s="1" t="s">
        <v>30</v>
      </c>
      <c r="B131" s="6">
        <f aca="true" t="shared" si="15" ref="B131:M131">B63-B97</f>
        <v>2771300</v>
      </c>
      <c r="C131" s="6">
        <f t="shared" si="15"/>
        <v>2261700</v>
      </c>
      <c r="D131" s="6">
        <f t="shared" si="15"/>
        <v>1272300</v>
      </c>
      <c r="E131" s="6">
        <f t="shared" si="15"/>
        <v>746000</v>
      </c>
      <c r="F131" s="6">
        <f t="shared" si="15"/>
        <v>-126200</v>
      </c>
      <c r="G131" s="6">
        <f t="shared" si="15"/>
        <v>-475100</v>
      </c>
      <c r="H131" s="6">
        <f t="shared" si="15"/>
        <v>-439100</v>
      </c>
      <c r="I131" s="6">
        <f t="shared" si="15"/>
        <v>-849100</v>
      </c>
      <c r="J131" s="6">
        <f t="shared" si="15"/>
        <v>-1503800</v>
      </c>
      <c r="K131" s="6">
        <f t="shared" si="15"/>
        <v>-2029500</v>
      </c>
      <c r="L131" s="6">
        <f t="shared" si="15"/>
        <v>-1981300</v>
      </c>
      <c r="M131" s="6">
        <f t="shared" si="15"/>
        <v>-1873400</v>
      </c>
      <c r="N131" s="6">
        <f>N63-N97</f>
        <v>-2412400</v>
      </c>
    </row>
    <row r="132" spans="1:14" ht="11.25">
      <c r="A132" s="1" t="s">
        <v>31</v>
      </c>
      <c r="B132" s="6">
        <f aca="true" t="shared" si="16" ref="B132:M132">B64-B98</f>
        <v>-25600</v>
      </c>
      <c r="C132" s="6">
        <f t="shared" si="16"/>
        <v>992800</v>
      </c>
      <c r="D132" s="6">
        <f t="shared" si="16"/>
        <v>1851800</v>
      </c>
      <c r="E132" s="6">
        <f t="shared" si="16"/>
        <v>1100700</v>
      </c>
      <c r="F132" s="6">
        <f t="shared" si="16"/>
        <v>1082300</v>
      </c>
      <c r="G132" s="6">
        <f t="shared" si="16"/>
        <v>1454200</v>
      </c>
      <c r="H132" s="6">
        <f t="shared" si="16"/>
        <v>1030200</v>
      </c>
      <c r="I132" s="6">
        <f t="shared" si="16"/>
        <v>612100</v>
      </c>
      <c r="J132" s="6">
        <f t="shared" si="16"/>
        <v>572000</v>
      </c>
      <c r="K132" s="6">
        <f t="shared" si="16"/>
        <v>1747000</v>
      </c>
      <c r="L132" s="6">
        <f t="shared" si="16"/>
        <v>1629800</v>
      </c>
      <c r="M132" s="6">
        <f t="shared" si="16"/>
        <v>524000</v>
      </c>
      <c r="N132" s="6">
        <f>N64-N98</f>
        <v>258400</v>
      </c>
    </row>
    <row r="133" spans="1:14" ht="11.25">
      <c r="A133" s="1" t="s">
        <v>32</v>
      </c>
      <c r="B133" s="6">
        <f aca="true" t="shared" si="17" ref="B133:M133">B65-B99</f>
        <v>0</v>
      </c>
      <c r="C133" s="6">
        <f t="shared" si="17"/>
        <v>0</v>
      </c>
      <c r="D133" s="6">
        <f t="shared" si="17"/>
        <v>0</v>
      </c>
      <c r="E133" s="6">
        <f t="shared" si="17"/>
        <v>0</v>
      </c>
      <c r="F133" s="6">
        <f t="shared" si="17"/>
        <v>0</v>
      </c>
      <c r="G133" s="6">
        <f t="shared" si="17"/>
        <v>0</v>
      </c>
      <c r="H133" s="6">
        <f t="shared" si="17"/>
        <v>17.1</v>
      </c>
      <c r="I133" s="6">
        <f t="shared" si="17"/>
        <v>-6.7</v>
      </c>
      <c r="J133" s="6">
        <f t="shared" si="17"/>
        <v>45.4</v>
      </c>
      <c r="K133" s="6">
        <f t="shared" si="17"/>
        <v>113.9</v>
      </c>
      <c r="L133" s="6">
        <f t="shared" si="17"/>
        <v>57.2</v>
      </c>
      <c r="M133" s="6">
        <f t="shared" si="17"/>
        <v>89.8</v>
      </c>
      <c r="N133" s="6">
        <f>N65-N99</f>
        <v>93.5</v>
      </c>
    </row>
    <row r="134" spans="1:14" ht="11.25">
      <c r="A134" s="1" t="s">
        <v>33</v>
      </c>
      <c r="B134" s="6">
        <f aca="true" t="shared" si="18" ref="B134:M134">B66-B100</f>
        <v>0</v>
      </c>
      <c r="C134" s="6">
        <f t="shared" si="18"/>
        <v>0</v>
      </c>
      <c r="D134" s="6">
        <f t="shared" si="18"/>
        <v>0</v>
      </c>
      <c r="E134" s="6">
        <f t="shared" si="18"/>
        <v>113170</v>
      </c>
      <c r="F134" s="6">
        <f t="shared" si="18"/>
        <v>130504</v>
      </c>
      <c r="G134" s="6">
        <f t="shared" si="18"/>
        <v>163426</v>
      </c>
      <c r="H134" s="6">
        <f t="shared" si="18"/>
        <v>180474</v>
      </c>
      <c r="I134" s="6">
        <f t="shared" si="18"/>
        <v>173047</v>
      </c>
      <c r="J134" s="6">
        <f t="shared" si="18"/>
        <v>155999</v>
      </c>
      <c r="K134" s="6">
        <f t="shared" si="18"/>
        <v>276067</v>
      </c>
      <c r="L134" s="6">
        <f t="shared" si="18"/>
        <v>290644</v>
      </c>
      <c r="M134" s="6">
        <f t="shared" si="18"/>
        <v>245878</v>
      </c>
      <c r="N134" s="6">
        <f>N66-N100</f>
        <v>410347</v>
      </c>
    </row>
    <row r="135" spans="1:14" ht="11.25">
      <c r="A135" s="1" t="s">
        <v>34</v>
      </c>
      <c r="B135" s="6">
        <f aca="true" t="shared" si="19" ref="B135:M135">B67-B101</f>
        <v>17828</v>
      </c>
      <c r="C135" s="6">
        <f t="shared" si="19"/>
        <v>18284</v>
      </c>
      <c r="D135" s="6">
        <f t="shared" si="19"/>
        <v>19686</v>
      </c>
      <c r="E135" s="6">
        <f t="shared" si="19"/>
        <v>22766</v>
      </c>
      <c r="F135" s="6">
        <f t="shared" si="19"/>
        <v>23400</v>
      </c>
      <c r="G135" s="6">
        <f t="shared" si="19"/>
        <v>24380</v>
      </c>
      <c r="H135" s="6">
        <f t="shared" si="19"/>
        <v>21683</v>
      </c>
      <c r="I135" s="6">
        <f t="shared" si="19"/>
        <v>22900</v>
      </c>
      <c r="J135" s="6">
        <f t="shared" si="19"/>
        <v>24345</v>
      </c>
      <c r="K135" s="6">
        <f t="shared" si="19"/>
        <v>20431</v>
      </c>
      <c r="L135" s="6">
        <f t="shared" si="19"/>
        <v>15017</v>
      </c>
      <c r="M135" s="6">
        <f t="shared" si="19"/>
        <v>18157</v>
      </c>
      <c r="N135" s="6">
        <f>N67-N101</f>
        <v>17502</v>
      </c>
    </row>
    <row r="136" spans="1:14" ht="11.25">
      <c r="A136" s="1" t="s">
        <v>35</v>
      </c>
      <c r="B136" s="6">
        <f aca="true" t="shared" si="20" ref="B136:M136">B68-B102</f>
        <v>6728</v>
      </c>
      <c r="C136" s="6">
        <f t="shared" si="20"/>
        <v>12269</v>
      </c>
      <c r="D136" s="6">
        <f t="shared" si="20"/>
        <v>19426</v>
      </c>
      <c r="E136" s="6">
        <f t="shared" si="20"/>
        <v>15276</v>
      </c>
      <c r="F136" s="6">
        <f t="shared" si="20"/>
        <v>16336</v>
      </c>
      <c r="G136" s="6">
        <f t="shared" si="20"/>
        <v>15399</v>
      </c>
      <c r="H136" s="6">
        <f t="shared" si="20"/>
        <v>21713</v>
      </c>
      <c r="I136" s="6">
        <f t="shared" si="20"/>
        <v>27685</v>
      </c>
      <c r="J136" s="6">
        <f t="shared" si="20"/>
        <v>37342</v>
      </c>
      <c r="K136" s="6">
        <f t="shared" si="20"/>
        <v>33979</v>
      </c>
      <c r="L136" s="6">
        <f t="shared" si="20"/>
        <v>31450</v>
      </c>
      <c r="M136" s="6">
        <f t="shared" si="20"/>
        <v>33858</v>
      </c>
      <c r="N136" s="6">
        <f>N68-N102</f>
        <v>41679</v>
      </c>
    </row>
    <row r="137" spans="1:14" ht="11.25">
      <c r="A137" s="1" t="s">
        <v>36</v>
      </c>
      <c r="B137" s="6">
        <f aca="true" t="shared" si="21" ref="B137:M137">B69-B103</f>
        <v>6870</v>
      </c>
      <c r="C137" s="6">
        <f t="shared" si="21"/>
        <v>9409</v>
      </c>
      <c r="D137" s="6">
        <f t="shared" si="21"/>
        <v>11528</v>
      </c>
      <c r="E137" s="6">
        <f t="shared" si="21"/>
        <v>13421</v>
      </c>
      <c r="F137" s="6">
        <f t="shared" si="21"/>
        <v>17368</v>
      </c>
      <c r="G137" s="6">
        <f t="shared" si="21"/>
        <v>23656</v>
      </c>
      <c r="H137" s="6">
        <f t="shared" si="21"/>
        <v>30379</v>
      </c>
      <c r="I137" s="6">
        <f t="shared" si="21"/>
        <v>23231</v>
      </c>
      <c r="J137" s="6">
        <f t="shared" si="21"/>
        <v>-1875</v>
      </c>
      <c r="K137" s="6">
        <f t="shared" si="21"/>
        <v>38775</v>
      </c>
      <c r="L137" s="6">
        <f t="shared" si="21"/>
        <v>41180</v>
      </c>
      <c r="M137" s="6">
        <f t="shared" si="21"/>
        <v>3354</v>
      </c>
      <c r="N137" s="6">
        <f>N69-N103</f>
        <v>44307</v>
      </c>
    </row>
    <row r="138" spans="1:14" ht="11.25">
      <c r="A138" s="1" t="s">
        <v>37</v>
      </c>
      <c r="B138" s="6">
        <f aca="true" t="shared" si="22" ref="B138:M138">B70-B104</f>
        <v>839.724</v>
      </c>
      <c r="C138" s="6">
        <f t="shared" si="22"/>
        <v>573.712</v>
      </c>
      <c r="D138" s="6">
        <f t="shared" si="22"/>
        <v>410.427</v>
      </c>
      <c r="E138" s="6">
        <f t="shared" si="22"/>
        <v>308.765</v>
      </c>
      <c r="F138" s="6">
        <f t="shared" si="22"/>
        <v>367.352</v>
      </c>
      <c r="G138" s="6">
        <f t="shared" si="22"/>
        <v>1306.734</v>
      </c>
      <c r="H138" s="6">
        <f t="shared" si="22"/>
        <v>1101.572</v>
      </c>
      <c r="I138" s="6">
        <f t="shared" si="22"/>
        <v>568.698</v>
      </c>
      <c r="J138" s="6">
        <f t="shared" si="22"/>
        <v>193.391</v>
      </c>
      <c r="K138" s="6">
        <f t="shared" si="22"/>
        <v>189.163</v>
      </c>
      <c r="L138" s="6">
        <f t="shared" si="22"/>
        <v>212.549</v>
      </c>
      <c r="M138" s="6">
        <f t="shared" si="22"/>
        <v>348.342</v>
      </c>
      <c r="N138" s="6">
        <f>N70-N104</f>
        <v>387.042</v>
      </c>
    </row>
    <row r="139" spans="1:14" ht="11.25">
      <c r="A139" s="1" t="s">
        <v>38</v>
      </c>
      <c r="B139" s="6">
        <f aca="true" t="shared" si="23" ref="B139:M139">B71-B105</f>
        <v>42.09</v>
      </c>
      <c r="C139" s="6">
        <f t="shared" si="23"/>
        <v>63.6</v>
      </c>
      <c r="D139" s="6">
        <f t="shared" si="23"/>
        <v>79.599</v>
      </c>
      <c r="E139" s="6">
        <f t="shared" si="23"/>
        <v>102.303</v>
      </c>
      <c r="F139" s="6">
        <f t="shared" si="23"/>
        <v>99.117</v>
      </c>
      <c r="G139" s="6">
        <f t="shared" si="23"/>
        <v>403.074</v>
      </c>
      <c r="H139" s="6">
        <f t="shared" si="23"/>
        <v>872.867</v>
      </c>
      <c r="I139" s="6">
        <f t="shared" si="23"/>
        <v>938.359</v>
      </c>
      <c r="J139" s="6">
        <f t="shared" si="23"/>
        <v>987.121</v>
      </c>
      <c r="K139" s="6">
        <f t="shared" si="23"/>
        <v>877.929</v>
      </c>
      <c r="L139" s="6">
        <f t="shared" si="23"/>
        <v>904.351</v>
      </c>
      <c r="M139" s="6">
        <f t="shared" si="23"/>
        <v>885.873</v>
      </c>
      <c r="N139" s="6">
        <f>N71-N105</f>
        <v>1001.218</v>
      </c>
    </row>
    <row r="140" spans="1:14" ht="11.25">
      <c r="A140" s="1" t="s">
        <v>39</v>
      </c>
      <c r="B140" s="6">
        <f aca="true" t="shared" si="24" ref="B140:M140">B72-B106</f>
        <v>0</v>
      </c>
      <c r="C140" s="6">
        <f t="shared" si="24"/>
        <v>19.820476</v>
      </c>
      <c r="D140" s="6">
        <f t="shared" si="24"/>
        <v>46.495417</v>
      </c>
      <c r="E140" s="6">
        <f t="shared" si="24"/>
        <v>85.214228</v>
      </c>
      <c r="F140" s="6">
        <f t="shared" si="24"/>
        <v>189.58262</v>
      </c>
      <c r="G140" s="6">
        <f t="shared" si="24"/>
        <v>189.192486</v>
      </c>
      <c r="H140" s="6">
        <f t="shared" si="24"/>
        <v>216.988056</v>
      </c>
      <c r="I140" s="6">
        <f t="shared" si="24"/>
        <v>208.76342</v>
      </c>
      <c r="J140" s="6">
        <f t="shared" si="24"/>
        <v>226.537524</v>
      </c>
      <c r="K140" s="6">
        <f t="shared" si="24"/>
        <v>222.269496</v>
      </c>
      <c r="L140" s="6">
        <f t="shared" si="24"/>
        <v>217.701554</v>
      </c>
      <c r="M140" s="6">
        <f t="shared" si="24"/>
        <v>59.72185</v>
      </c>
      <c r="N140" s="6">
        <f>N72-N106</f>
        <v>-98.921167</v>
      </c>
    </row>
    <row r="141" spans="1:14" ht="11.25">
      <c r="A141" s="1" t="s">
        <v>40</v>
      </c>
      <c r="B141" s="6">
        <f aca="true" t="shared" si="25" ref="B141:M141">B73-B107</f>
        <v>1445</v>
      </c>
      <c r="C141" s="6">
        <f t="shared" si="25"/>
        <v>2048</v>
      </c>
      <c r="D141" s="6">
        <f t="shared" si="25"/>
        <v>681</v>
      </c>
      <c r="E141" s="6">
        <f t="shared" si="25"/>
        <v>1529</v>
      </c>
      <c r="F141" s="6">
        <f t="shared" si="25"/>
        <v>1129</v>
      </c>
      <c r="G141" s="6">
        <f t="shared" si="25"/>
        <v>300</v>
      </c>
      <c r="H141" s="6">
        <f t="shared" si="25"/>
        <v>885</v>
      </c>
      <c r="I141" s="6">
        <f t="shared" si="25"/>
        <v>3476</v>
      </c>
      <c r="J141" s="6">
        <f t="shared" si="25"/>
        <v>4408</v>
      </c>
      <c r="K141" s="6">
        <f t="shared" si="25"/>
        <v>83</v>
      </c>
      <c r="L141" s="6">
        <f t="shared" si="25"/>
        <v>-177</v>
      </c>
      <c r="M141" s="6">
        <f t="shared" si="25"/>
        <v>-685</v>
      </c>
      <c r="N141" s="6">
        <f>N73-N107</f>
        <v>-1302</v>
      </c>
    </row>
    <row r="142" spans="1:14" ht="11.25">
      <c r="A142" s="1" t="s">
        <v>41</v>
      </c>
      <c r="B142" s="6">
        <f aca="true" t="shared" si="26" ref="B142:M142">B74-B108</f>
        <v>87804</v>
      </c>
      <c r="C142" s="6">
        <f t="shared" si="26"/>
        <v>80535</v>
      </c>
      <c r="D142" s="6">
        <f t="shared" si="26"/>
        <v>74547</v>
      </c>
      <c r="E142" s="6">
        <f t="shared" si="26"/>
        <v>78095</v>
      </c>
      <c r="F142" s="6">
        <f t="shared" si="26"/>
        <v>84138</v>
      </c>
      <c r="G142" s="6">
        <f t="shared" si="26"/>
        <v>87469</v>
      </c>
      <c r="H142" s="6">
        <f t="shared" si="26"/>
        <v>92723</v>
      </c>
      <c r="I142" s="6">
        <f t="shared" si="26"/>
        <v>111130</v>
      </c>
      <c r="J142" s="6">
        <f t="shared" si="26"/>
        <v>111378</v>
      </c>
      <c r="K142" s="6">
        <f t="shared" si="26"/>
        <v>116577</v>
      </c>
      <c r="L142" s="6">
        <f t="shared" si="26"/>
        <v>108991</v>
      </c>
      <c r="M142" s="6">
        <f t="shared" si="26"/>
        <v>126200</v>
      </c>
      <c r="N142" s="6">
        <f>N74-N108</f>
        <v>137078</v>
      </c>
    </row>
    <row r="143" spans="1:14" ht="11.25">
      <c r="A143" s="1" t="s">
        <v>42</v>
      </c>
      <c r="B143" s="6">
        <f aca="true" t="shared" si="27" ref="B143:M143">B75-B109</f>
        <v>27540.235333</v>
      </c>
      <c r="C143" s="6">
        <f t="shared" si="27"/>
        <v>27822.554476</v>
      </c>
      <c r="D143" s="6">
        <f t="shared" si="27"/>
        <v>27832.863318</v>
      </c>
      <c r="E143" s="6">
        <f t="shared" si="27"/>
        <v>28487.046715</v>
      </c>
      <c r="F143" s="6">
        <f t="shared" si="27"/>
        <v>25600.735798</v>
      </c>
      <c r="G143" s="6">
        <f t="shared" si="27"/>
        <v>27245.421989</v>
      </c>
      <c r="H143" s="6">
        <f t="shared" si="27"/>
        <v>28786.134579</v>
      </c>
      <c r="I143" s="6">
        <f t="shared" si="27"/>
        <v>30943.995622</v>
      </c>
      <c r="J143" s="6">
        <f t="shared" si="27"/>
        <v>32687.586678</v>
      </c>
      <c r="K143" s="6">
        <f t="shared" si="27"/>
        <v>32750.405455</v>
      </c>
      <c r="L143" s="6">
        <f t="shared" si="27"/>
        <v>32634.598977</v>
      </c>
      <c r="M143" s="6">
        <f t="shared" si="27"/>
        <v>33212.913026</v>
      </c>
      <c r="N143" s="6">
        <f>N75-N109</f>
        <v>0</v>
      </c>
    </row>
    <row r="144" spans="1:14" ht="11.25">
      <c r="A144" s="1" t="s">
        <v>43</v>
      </c>
      <c r="B144" s="6">
        <f aca="true" t="shared" si="28" ref="B144:M144">B76-B110</f>
        <v>14155</v>
      </c>
      <c r="C144" s="6">
        <f t="shared" si="28"/>
        <v>16516</v>
      </c>
      <c r="D144" s="6">
        <f t="shared" si="28"/>
        <v>19752</v>
      </c>
      <c r="E144" s="6">
        <f t="shared" si="28"/>
        <v>21522</v>
      </c>
      <c r="F144" s="6">
        <f t="shared" si="28"/>
        <v>25591</v>
      </c>
      <c r="G144" s="6">
        <f t="shared" si="28"/>
        <v>30022</v>
      </c>
      <c r="H144" s="6">
        <f t="shared" si="28"/>
        <v>28482</v>
      </c>
      <c r="I144" s="6">
        <f t="shared" si="28"/>
        <v>37980</v>
      </c>
      <c r="J144" s="6">
        <f t="shared" si="28"/>
        <v>27858</v>
      </c>
      <c r="K144" s="6">
        <f t="shared" si="28"/>
        <v>26549</v>
      </c>
      <c r="L144" s="6">
        <f t="shared" si="28"/>
        <v>34384</v>
      </c>
      <c r="M144" s="6">
        <f t="shared" si="28"/>
        <v>36554</v>
      </c>
      <c r="N144" s="6">
        <f>N76-N110</f>
        <v>35209</v>
      </c>
    </row>
    <row r="145" spans="1:14" ht="11.25">
      <c r="A145" s="1" t="s">
        <v>44</v>
      </c>
      <c r="B145" s="6">
        <f aca="true" t="shared" si="29" ref="B145:M145">B77-B111</f>
        <v>0</v>
      </c>
      <c r="C145" s="6">
        <f t="shared" si="29"/>
        <v>0</v>
      </c>
      <c r="D145" s="6">
        <f t="shared" si="29"/>
        <v>0</v>
      </c>
      <c r="E145" s="6">
        <f t="shared" si="29"/>
        <v>0</v>
      </c>
      <c r="F145" s="6">
        <f t="shared" si="29"/>
        <v>0</v>
      </c>
      <c r="G145" s="6">
        <f t="shared" si="29"/>
        <v>0</v>
      </c>
      <c r="H145" s="6">
        <f t="shared" si="29"/>
        <v>0</v>
      </c>
      <c r="I145" s="6">
        <f t="shared" si="29"/>
        <v>0</v>
      </c>
      <c r="J145" s="6">
        <f t="shared" si="29"/>
        <v>0</v>
      </c>
      <c r="K145" s="6">
        <f t="shared" si="29"/>
        <v>0</v>
      </c>
      <c r="L145" s="6">
        <f t="shared" si="29"/>
        <v>0</v>
      </c>
      <c r="M145" s="6">
        <f t="shared" si="29"/>
        <v>0</v>
      </c>
      <c r="N145" s="6">
        <f>N77-N111</f>
        <v>0</v>
      </c>
    </row>
    <row r="146" spans="1:14" ht="11.25">
      <c r="A146" s="1" t="s">
        <v>45</v>
      </c>
      <c r="B146" s="6">
        <f aca="true" t="shared" si="30" ref="B146:M146">B78-B112</f>
        <v>49508</v>
      </c>
      <c r="C146" s="6">
        <f t="shared" si="30"/>
        <v>49028</v>
      </c>
      <c r="D146" s="6">
        <f t="shared" si="30"/>
        <v>50658</v>
      </c>
      <c r="E146" s="6">
        <f t="shared" si="30"/>
        <v>54787</v>
      </c>
      <c r="F146" s="6">
        <f t="shared" si="30"/>
        <v>55790</v>
      </c>
      <c r="G146" s="6">
        <f t="shared" si="30"/>
        <v>59407</v>
      </c>
      <c r="H146" s="6">
        <f t="shared" si="30"/>
        <v>60746</v>
      </c>
      <c r="I146" s="6">
        <f t="shared" si="30"/>
        <v>60564</v>
      </c>
      <c r="J146" s="6">
        <f t="shared" si="30"/>
        <v>70299</v>
      </c>
      <c r="K146" s="6">
        <f t="shared" si="30"/>
        <v>61967</v>
      </c>
      <c r="L146" s="6">
        <f t="shared" si="30"/>
        <v>56190</v>
      </c>
      <c r="M146" s="6">
        <f t="shared" si="30"/>
        <v>57786</v>
      </c>
      <c r="N146" s="6">
        <f>N78-N112</f>
        <v>57773</v>
      </c>
    </row>
    <row r="147" spans="2:13" ht="11.25">
      <c r="B147" s="6"/>
      <c r="C147" s="6"/>
      <c r="D147" s="6"/>
      <c r="E147" s="6"/>
      <c r="F147" s="6"/>
      <c r="G147" s="6"/>
      <c r="H147" s="6"/>
      <c r="I147" s="6"/>
      <c r="J147" s="6"/>
      <c r="K147" s="6"/>
      <c r="L147" s="6"/>
      <c r="M147" s="6"/>
    </row>
    <row r="148" spans="2:13" ht="11.25">
      <c r="B148" s="6"/>
      <c r="C148" s="6"/>
      <c r="D148" s="6"/>
      <c r="E148" s="6"/>
      <c r="F148" s="6"/>
      <c r="G148" s="6"/>
      <c r="H148" s="6"/>
      <c r="I148" s="6"/>
      <c r="J148" s="6"/>
      <c r="K148" s="6"/>
      <c r="L148" s="6"/>
      <c r="M148" s="6"/>
    </row>
    <row r="149" spans="1:13" ht="11.25">
      <c r="A149" s="3" t="s">
        <v>48</v>
      </c>
      <c r="B149" s="6"/>
      <c r="C149" s="6"/>
      <c r="D149" s="6"/>
      <c r="E149" s="6"/>
      <c r="F149" s="6"/>
      <c r="G149" s="6"/>
      <c r="H149" s="6"/>
      <c r="I149" s="6"/>
      <c r="J149" s="6"/>
      <c r="K149" s="6"/>
      <c r="L149" s="6"/>
      <c r="M149" s="6"/>
    </row>
    <row r="150" spans="1:14" ht="11.25">
      <c r="A150" s="1" t="s">
        <v>15</v>
      </c>
      <c r="B150" s="6">
        <f>'Dot.Stat Data'!C103</f>
        <v>11886</v>
      </c>
      <c r="C150" s="6">
        <f>'Dot.Stat Data'!D103</f>
        <v>17671</v>
      </c>
      <c r="D150" s="6">
        <f>'Dot.Stat Data'!E103</f>
        <v>1441</v>
      </c>
      <c r="E150" s="6">
        <f>'Dot.Stat Data'!F103</f>
        <v>5026</v>
      </c>
      <c r="F150" s="6">
        <f>'Dot.Stat Data'!G103</f>
        <v>11282</v>
      </c>
      <c r="G150" s="6">
        <f>'Dot.Stat Data'!H103</f>
        <v>9435</v>
      </c>
      <c r="H150" s="6">
        <f>'Dot.Stat Data'!I103</f>
        <v>15794</v>
      </c>
      <c r="I150" s="6">
        <f>'Dot.Stat Data'!J103</f>
        <v>32318</v>
      </c>
      <c r="J150" s="6">
        <f>'Dot.Stat Data'!K103</f>
        <v>81759</v>
      </c>
      <c r="K150" s="6">
        <f>'Dot.Stat Data'!L103</f>
        <v>78056</v>
      </c>
      <c r="L150" s="6">
        <f>'Dot.Stat Data'!M103</f>
        <v>94274</v>
      </c>
      <c r="M150" s="6">
        <f>'Dot.Stat Data'!N103</f>
        <v>106374</v>
      </c>
      <c r="N150" s="6">
        <f>'Dot.Stat Data'!O103</f>
        <v>97887</v>
      </c>
    </row>
    <row r="151" spans="1:14" ht="11.25">
      <c r="A151" s="1" t="s">
        <v>16</v>
      </c>
      <c r="B151" s="6">
        <f>'Dot.Stat Data'!C104</f>
        <v>11770.1</v>
      </c>
      <c r="C151" s="6">
        <f>'Dot.Stat Data'!D104</f>
        <v>9662</v>
      </c>
      <c r="D151" s="6">
        <f>'Dot.Stat Data'!E104</f>
        <v>10290.9</v>
      </c>
      <c r="E151" s="6">
        <f>'Dot.Stat Data'!F104</f>
        <v>11774</v>
      </c>
      <c r="F151" s="6">
        <f>'Dot.Stat Data'!G104</f>
        <v>12911.8</v>
      </c>
      <c r="G151" s="6">
        <f>'Dot.Stat Data'!H104</f>
        <v>14370.9</v>
      </c>
      <c r="H151" s="6">
        <f>'Dot.Stat Data'!I104</f>
        <v>16225.5</v>
      </c>
      <c r="I151" s="6">
        <f>'Dot.Stat Data'!J104</f>
        <v>19090.5</v>
      </c>
      <c r="J151" s="6">
        <f>'Dot.Stat Data'!K104</f>
        <v>19394.1</v>
      </c>
      <c r="K151" s="6">
        <f>'Dot.Stat Data'!L104</f>
        <v>19080.1</v>
      </c>
      <c r="L151" s="6">
        <f>'Dot.Stat Data'!M104</f>
        <v>15278.4</v>
      </c>
      <c r="M151" s="6">
        <f>'Dot.Stat Data'!N104</f>
        <v>11813.5</v>
      </c>
      <c r="N151" s="6">
        <f>'Dot.Stat Data'!O104</f>
        <v>13415.7</v>
      </c>
    </row>
    <row r="152" spans="1:14" ht="11.25">
      <c r="A152" s="1" t="s">
        <v>17</v>
      </c>
      <c r="B152" s="6">
        <f>'Dot.Stat Data'!C105</f>
        <v>19139.2</v>
      </c>
      <c r="C152" s="6">
        <f>'Dot.Stat Data'!D105</f>
        <v>22263.9</v>
      </c>
      <c r="D152" s="6">
        <f>'Dot.Stat Data'!E105</f>
        <v>21250.7</v>
      </c>
      <c r="E152" s="6">
        <f>'Dot.Stat Data'!F105</f>
        <v>20197.8</v>
      </c>
      <c r="F152" s="6">
        <f>'Dot.Stat Data'!G105</f>
        <v>18060.9</v>
      </c>
      <c r="G152" s="6">
        <f>'Dot.Stat Data'!H105</f>
        <v>17178.4</v>
      </c>
      <c r="H152" s="6">
        <f>'Dot.Stat Data'!I105</f>
        <v>19546</v>
      </c>
      <c r="I152" s="6">
        <f>'Dot.Stat Data'!J105</f>
        <v>21890.40000000001</v>
      </c>
      <c r="J152" s="6">
        <f>'Dot.Stat Data'!K105</f>
        <v>23473.2</v>
      </c>
      <c r="K152" s="6">
        <f>'Dot.Stat Data'!L105</f>
        <v>27262.5</v>
      </c>
      <c r="L152" s="6">
        <f>'Dot.Stat Data'!M105</f>
        <v>20766.7</v>
      </c>
      <c r="M152" s="6">
        <f>'Dot.Stat Data'!N105</f>
        <v>17921.8</v>
      </c>
      <c r="N152" s="6">
        <f>'Dot.Stat Data'!O105</f>
        <v>21177.9</v>
      </c>
    </row>
    <row r="153" spans="1:14" ht="11.25">
      <c r="A153" s="1" t="s">
        <v>18</v>
      </c>
      <c r="B153" s="6">
        <v>29919</v>
      </c>
      <c r="C153" s="6">
        <v>34475</v>
      </c>
      <c r="D153" s="6">
        <v>23996</v>
      </c>
      <c r="E153" s="6">
        <v>19056</v>
      </c>
      <c r="F153" s="6">
        <v>24079</v>
      </c>
      <c r="G153" s="6">
        <v>16878</v>
      </c>
      <c r="H153" s="6">
        <v>29987</v>
      </c>
      <c r="I153" s="6">
        <v>25435</v>
      </c>
      <c r="J153" s="6">
        <v>37487</v>
      </c>
      <c r="K153" s="6">
        <v>44314</v>
      </c>
      <c r="L153" s="6">
        <v>48231</v>
      </c>
      <c r="M153" s="6">
        <v>0</v>
      </c>
      <c r="N153" s="6">
        <v>0</v>
      </c>
    </row>
    <row r="154" spans="1:14" ht="11.25">
      <c r="A154" s="1" t="s">
        <v>19</v>
      </c>
      <c r="B154" s="6">
        <f>'Dot.Stat Data'!C107</f>
        <v>0</v>
      </c>
      <c r="C154" s="6">
        <f>'Dot.Stat Data'!D107</f>
        <v>0</v>
      </c>
      <c r="D154" s="6">
        <f>'Dot.Stat Data'!E107</f>
        <v>0</v>
      </c>
      <c r="E154" s="6">
        <f>'Dot.Stat Data'!F107</f>
        <v>0</v>
      </c>
      <c r="F154" s="6">
        <f>'Dot.Stat Data'!G107</f>
        <v>0</v>
      </c>
      <c r="G154" s="6">
        <f>'Dot.Stat Data'!H107</f>
        <v>0</v>
      </c>
      <c r="H154" s="6">
        <f>'Dot.Stat Data'!I107</f>
        <v>0</v>
      </c>
      <c r="I154" s="6">
        <f>'Dot.Stat Data'!J107</f>
        <v>0</v>
      </c>
      <c r="J154" s="6">
        <f>'Dot.Stat Data'!K107</f>
        <v>4299359.401</v>
      </c>
      <c r="K154" s="6">
        <f>'Dot.Stat Data'!L107</f>
        <v>8029438.33</v>
      </c>
      <c r="L154" s="6">
        <f>'Dot.Stat Data'!M107</f>
        <v>6368666.229</v>
      </c>
      <c r="M154" s="6">
        <f>'Dot.Stat Data'!N107</f>
        <v>7057625.955</v>
      </c>
      <c r="N154" s="6">
        <f>'Dot.Stat Data'!O107</f>
        <v>0</v>
      </c>
    </row>
    <row r="155" spans="1:14" ht="11.25">
      <c r="A155" s="1" t="s">
        <v>20</v>
      </c>
      <c r="B155" s="6">
        <f>'Dot.Stat Data'!C108</f>
        <v>73097</v>
      </c>
      <c r="C155" s="6">
        <f>'Dot.Stat Data'!D108</f>
        <v>68475</v>
      </c>
      <c r="D155" s="6">
        <f>'Dot.Stat Data'!E108</f>
        <v>71723</v>
      </c>
      <c r="E155" s="6">
        <f>'Dot.Stat Data'!F108</f>
        <v>59449</v>
      </c>
      <c r="F155" s="6">
        <f>'Dot.Stat Data'!G108</f>
        <v>44772</v>
      </c>
      <c r="G155" s="6">
        <f>'Dot.Stat Data'!H108</f>
        <v>77432</v>
      </c>
      <c r="H155" s="6">
        <f>'Dot.Stat Data'!I108</f>
        <v>105151</v>
      </c>
      <c r="I155" s="6">
        <f>'Dot.Stat Data'!J108</f>
        <v>106049</v>
      </c>
      <c r="J155" s="6">
        <f>'Dot.Stat Data'!K108</f>
        <v>95755</v>
      </c>
      <c r="K155" s="6">
        <f>'Dot.Stat Data'!L108</f>
        <v>138164</v>
      </c>
      <c r="L155" s="6">
        <f>'Dot.Stat Data'!M108</f>
        <v>126451</v>
      </c>
      <c r="M155" s="6">
        <f>'Dot.Stat Data'!N108</f>
        <v>105013</v>
      </c>
      <c r="N155" s="6">
        <f>'Dot.Stat Data'!O108</f>
        <v>122171</v>
      </c>
    </row>
    <row r="156" spans="1:14" ht="11.25">
      <c r="A156" s="1" t="s">
        <v>21</v>
      </c>
      <c r="B156" s="6">
        <f>'Dot.Stat Data'!C109</f>
        <v>-23561</v>
      </c>
      <c r="C156" s="6">
        <f>'Dot.Stat Data'!D109</f>
        <v>13354</v>
      </c>
      <c r="D156" s="6">
        <f>'Dot.Stat Data'!E109</f>
        <v>14164</v>
      </c>
      <c r="E156" s="6">
        <f>'Dot.Stat Data'!F109</f>
        <v>16305</v>
      </c>
      <c r="F156" s="6">
        <f>'Dot.Stat Data'!G109</f>
        <v>-9387</v>
      </c>
      <c r="G156" s="6">
        <f>'Dot.Stat Data'!H109</f>
        <v>-30237</v>
      </c>
      <c r="H156" s="6">
        <f>'Dot.Stat Data'!I109</f>
        <v>-17842</v>
      </c>
      <c r="I156" s="6">
        <f>'Dot.Stat Data'!J109</f>
        <v>-31295</v>
      </c>
      <c r="J156" s="6">
        <f>'Dot.Stat Data'!K109</f>
        <v>-30006</v>
      </c>
      <c r="K156" s="6">
        <f>'Dot.Stat Data'!L109</f>
        <v>546</v>
      </c>
      <c r="L156" s="6">
        <f>'Dot.Stat Data'!M109</f>
        <v>370</v>
      </c>
      <c r="M156" s="6">
        <f>'Dot.Stat Data'!N109</f>
        <v>5717</v>
      </c>
      <c r="N156" s="6">
        <f>'Dot.Stat Data'!O109</f>
        <v>-6526</v>
      </c>
    </row>
    <row r="157" spans="1:14" ht="11.25">
      <c r="A157" s="1" t="s">
        <v>22</v>
      </c>
      <c r="B157" s="6">
        <f>'Dot.Stat Data'!C110</f>
        <v>-97.998419</v>
      </c>
      <c r="C157" s="6">
        <f>'Dot.Stat Data'!D110</f>
        <v>-150.019207</v>
      </c>
      <c r="D157" s="6">
        <f>'Dot.Stat Data'!E110</f>
        <v>-263.367407</v>
      </c>
      <c r="E157" s="6">
        <f>'Dot.Stat Data'!F110</f>
        <v>-324.049383</v>
      </c>
      <c r="F157" s="6">
        <f>'Dot.Stat Data'!G110</f>
        <v>-619.012578</v>
      </c>
      <c r="G157" s="6">
        <f>'Dot.Stat Data'!H110</f>
        <v>-603.475528</v>
      </c>
      <c r="H157" s="6">
        <f>'Dot.Stat Data'!I110</f>
        <v>-860.895687</v>
      </c>
      <c r="I157" s="6">
        <f>'Dot.Stat Data'!J110</f>
        <v>-658.055167</v>
      </c>
      <c r="J157" s="6">
        <f>'Dot.Stat Data'!K110</f>
        <v>-352.837907</v>
      </c>
      <c r="K157" s="6">
        <f>'Dot.Stat Data'!L110</f>
        <v>375.266875</v>
      </c>
      <c r="L157" s="6">
        <f>'Dot.Stat Data'!M110</f>
        <v>349.797742</v>
      </c>
      <c r="M157" s="6">
        <f>'Dot.Stat Data'!N110</f>
        <v>525.8568740000002</v>
      </c>
      <c r="N157" s="6">
        <f>'Dot.Stat Data'!O110</f>
        <v>-97.156728</v>
      </c>
    </row>
    <row r="158" spans="1:14" ht="11.25">
      <c r="A158" s="1" t="s">
        <v>23</v>
      </c>
      <c r="B158" s="6">
        <f>'Dot.Stat Data'!C111</f>
        <v>313</v>
      </c>
      <c r="C158" s="6">
        <f>'Dot.Stat Data'!D111</f>
        <v>233</v>
      </c>
      <c r="D158" s="6">
        <f>'Dot.Stat Data'!E111</f>
        <v>322</v>
      </c>
      <c r="E158" s="6">
        <f>'Dot.Stat Data'!F111</f>
        <v>1093</v>
      </c>
      <c r="F158" s="6">
        <f>'Dot.Stat Data'!G111</f>
        <v>2195</v>
      </c>
      <c r="G158" s="6">
        <f>'Dot.Stat Data'!H111</f>
        <v>722</v>
      </c>
      <c r="H158" s="6">
        <f>'Dot.Stat Data'!I111</f>
        <v>-934</v>
      </c>
      <c r="I158" s="6">
        <f>'Dot.Stat Data'!J111</f>
        <v>-789</v>
      </c>
      <c r="J158" s="6">
        <f>'Dot.Stat Data'!K111</f>
        <v>-252</v>
      </c>
      <c r="K158" s="6">
        <f>'Dot.Stat Data'!L111</f>
        <v>4169</v>
      </c>
      <c r="L158" s="6">
        <f>'Dot.Stat Data'!M111</f>
        <v>3655</v>
      </c>
      <c r="M158" s="6">
        <f>'Dot.Stat Data'!N111</f>
        <v>1415</v>
      </c>
      <c r="N158" s="6">
        <f>'Dot.Stat Data'!O111</f>
        <v>966</v>
      </c>
    </row>
    <row r="159" spans="1:14" ht="11.25" customHeight="1">
      <c r="A159" s="1" t="s">
        <v>24</v>
      </c>
      <c r="B159" s="6">
        <f>'Dot.Stat Data'!C112</f>
        <v>100068.02</v>
      </c>
      <c r="C159" s="6">
        <f>'Dot.Stat Data'!D112</f>
        <v>111548.21</v>
      </c>
      <c r="D159" s="6">
        <f>'Dot.Stat Data'!E112</f>
        <v>129708.58</v>
      </c>
      <c r="E159" s="6">
        <f>'Dot.Stat Data'!F112</f>
        <v>121525.01</v>
      </c>
      <c r="F159" s="6">
        <f>'Dot.Stat Data'!G112</f>
        <v>130512.59</v>
      </c>
      <c r="G159" s="6">
        <f>'Dot.Stat Data'!H112</f>
        <v>121861.26</v>
      </c>
      <c r="H159" s="6">
        <f>'Dot.Stat Data'!I112</f>
        <v>128783.98</v>
      </c>
      <c r="I159" s="6">
        <f>'Dot.Stat Data'!J112</f>
        <v>141453.78</v>
      </c>
      <c r="J159" s="6">
        <f>'Dot.Stat Data'!K112</f>
        <v>145744.89</v>
      </c>
      <c r="K159" s="6">
        <f>'Dot.Stat Data'!L112</f>
        <v>157291.67</v>
      </c>
      <c r="L159" s="6">
        <f>'Dot.Stat Data'!M112</f>
        <v>154526.33</v>
      </c>
      <c r="M159" s="6">
        <f>'Dot.Stat Data'!N112</f>
        <v>157975.97</v>
      </c>
      <c r="N159" s="6">
        <f>'Dot.Stat Data'!O112</f>
        <v>154936.05</v>
      </c>
    </row>
    <row r="160" spans="1:14" ht="11.25" customHeight="1">
      <c r="A160" s="1" t="s">
        <v>25</v>
      </c>
      <c r="B160" s="6">
        <f>'Dot.Stat Data'!C113</f>
        <v>123660</v>
      </c>
      <c r="C160" s="6">
        <f>'Dot.Stat Data'!D113</f>
        <v>130170</v>
      </c>
      <c r="D160" s="6">
        <f>'Dot.Stat Data'!E113</f>
        <v>138900</v>
      </c>
      <c r="E160" s="6">
        <f>'Dot.Stat Data'!F113</f>
        <v>147310</v>
      </c>
      <c r="F160" s="6">
        <f>'Dot.Stat Data'!G113</f>
        <v>151830</v>
      </c>
      <c r="G160" s="6">
        <f>'Dot.Stat Data'!H113</f>
        <v>156870</v>
      </c>
      <c r="H160" s="6">
        <f>'Dot.Stat Data'!I113</f>
        <v>162490</v>
      </c>
      <c r="I160" s="6">
        <f>'Dot.Stat Data'!J113</f>
        <v>168070</v>
      </c>
      <c r="J160" s="6">
        <f>'Dot.Stat Data'!K113</f>
        <v>180270</v>
      </c>
      <c r="K160" s="6">
        <f>'Dot.Stat Data'!L113</f>
        <v>170280</v>
      </c>
      <c r="L160" s="6">
        <f>'Dot.Stat Data'!M113</f>
        <v>174850</v>
      </c>
      <c r="M160" s="6">
        <f>'Dot.Stat Data'!N113</f>
        <v>173640</v>
      </c>
      <c r="N160" s="6">
        <f>'Dot.Stat Data'!O113</f>
        <v>176460</v>
      </c>
    </row>
    <row r="161" spans="1:14" s="4" customFormat="1" ht="11.25" customHeight="1">
      <c r="A161" s="1" t="s">
        <v>26</v>
      </c>
      <c r="B161" s="6">
        <f>'Dot.Stat Data'!C114</f>
        <v>0</v>
      </c>
      <c r="C161" s="6">
        <f>'Dot.Stat Data'!D114</f>
        <v>0</v>
      </c>
      <c r="D161" s="6">
        <f>'Dot.Stat Data'!E114</f>
        <v>0</v>
      </c>
      <c r="E161" s="6">
        <f>'Dot.Stat Data'!F114</f>
        <v>0</v>
      </c>
      <c r="F161" s="6">
        <f>'Dot.Stat Data'!G114</f>
        <v>0</v>
      </c>
      <c r="G161" s="6">
        <f>'Dot.Stat Data'!H114</f>
        <v>-2308.107305</v>
      </c>
      <c r="H161" s="6">
        <f>'Dot.Stat Data'!I114</f>
        <v>-1437.917646</v>
      </c>
      <c r="I161" s="6">
        <f>'Dot.Stat Data'!J114</f>
        <v>3963.017763</v>
      </c>
      <c r="J161" s="6">
        <f>'Dot.Stat Data'!K114</f>
        <v>-6642.933301</v>
      </c>
      <c r="K161" s="6">
        <f>'Dot.Stat Data'!L114</f>
        <v>-4690.551386</v>
      </c>
      <c r="L161" s="6">
        <f>'Dot.Stat Data'!M114</f>
        <v>-13234.297659</v>
      </c>
      <c r="M161" s="6">
        <f>'Dot.Stat Data'!N114</f>
        <v>-17296.572938</v>
      </c>
      <c r="N161" s="6">
        <f>'Dot.Stat Data'!O114</f>
        <v>-18228.760216</v>
      </c>
    </row>
    <row r="162" spans="1:14" ht="11.25" customHeight="1">
      <c r="A162" s="1" t="s">
        <v>27</v>
      </c>
      <c r="B162" s="6">
        <f>'Dot.Stat Data'!C115</f>
        <v>471621</v>
      </c>
      <c r="C162" s="6">
        <f>'Dot.Stat Data'!D115</f>
        <v>590297</v>
      </c>
      <c r="D162" s="6">
        <f>'Dot.Stat Data'!E115</f>
        <v>524693</v>
      </c>
      <c r="E162" s="6">
        <f>'Dot.Stat Data'!F115</f>
        <v>317209</v>
      </c>
      <c r="F162" s="6">
        <f>'Dot.Stat Data'!G115</f>
        <v>648283</v>
      </c>
      <c r="G162" s="6">
        <f>'Dot.Stat Data'!H115</f>
        <v>865597</v>
      </c>
      <c r="H162" s="6">
        <f>'Dot.Stat Data'!I115</f>
        <v>992659</v>
      </c>
      <c r="I162" s="6">
        <f>'Dot.Stat Data'!J115</f>
        <v>475189</v>
      </c>
      <c r="J162" s="6">
        <f>'Dot.Stat Data'!K115</f>
        <v>405785</v>
      </c>
      <c r="K162" s="6">
        <f>'Dot.Stat Data'!L115</f>
        <v>704102</v>
      </c>
      <c r="L162" s="6">
        <f>'Dot.Stat Data'!M115</f>
        <v>806828</v>
      </c>
      <c r="M162" s="6">
        <f>'Dot.Stat Data'!N115</f>
        <v>843705</v>
      </c>
      <c r="N162" s="6">
        <f>'Dot.Stat Data'!O115</f>
        <v>293413</v>
      </c>
    </row>
    <row r="163" spans="1:14" ht="11.25" customHeight="1">
      <c r="A163" s="1" t="s">
        <v>28</v>
      </c>
      <c r="B163" s="6">
        <f>'Dot.Stat Data'!C116</f>
        <v>0</v>
      </c>
      <c r="C163" s="6">
        <f>'Dot.Stat Data'!D116</f>
        <v>0</v>
      </c>
      <c r="D163" s="6">
        <f>'Dot.Stat Data'!E116</f>
        <v>-396.8023100000005</v>
      </c>
      <c r="E163" s="6">
        <f>'Dot.Stat Data'!F116</f>
        <v>250.881171</v>
      </c>
      <c r="F163" s="6">
        <f>'Dot.Stat Data'!G116</f>
        <v>838.881101</v>
      </c>
      <c r="G163" s="6">
        <f>'Dot.Stat Data'!H116</f>
        <v>1691.721863000001</v>
      </c>
      <c r="H163" s="6">
        <f>'Dot.Stat Data'!I116</f>
        <v>-319.405677</v>
      </c>
      <c r="I163" s="6">
        <f>'Dot.Stat Data'!J116</f>
        <v>-474.181107</v>
      </c>
      <c r="J163" s="6">
        <f>'Dot.Stat Data'!K116</f>
        <v>5778.224688</v>
      </c>
      <c r="K163" s="6">
        <f>'Dot.Stat Data'!L116</f>
        <v>10346.611655</v>
      </c>
      <c r="L163" s="6">
        <f>'Dot.Stat Data'!M116</f>
        <v>7284.856487</v>
      </c>
      <c r="M163" s="6">
        <f>'Dot.Stat Data'!N116</f>
        <v>5350.189248</v>
      </c>
      <c r="N163" s="6">
        <f>'Dot.Stat Data'!O116</f>
        <v>4300.337284</v>
      </c>
    </row>
    <row r="164" spans="1:14" ht="11.25" customHeight="1">
      <c r="A164" s="1" t="s">
        <v>29</v>
      </c>
      <c r="B164" s="6">
        <f>'Dot.Stat Data'!C117</f>
        <v>61500</v>
      </c>
      <c r="C164" s="6">
        <f>'Dot.Stat Data'!D117</f>
        <v>81691</v>
      </c>
      <c r="D164" s="6">
        <f>'Dot.Stat Data'!E117</f>
        <v>92338</v>
      </c>
      <c r="E164" s="6">
        <f>'Dot.Stat Data'!F117</f>
        <v>90588</v>
      </c>
      <c r="F164" s="6">
        <f>'Dot.Stat Data'!G117</f>
        <v>95963</v>
      </c>
      <c r="G164" s="6">
        <f>'Dot.Stat Data'!H117</f>
        <v>96316</v>
      </c>
      <c r="H164" s="6">
        <f>'Dot.Stat Data'!I117</f>
        <v>92868</v>
      </c>
      <c r="I164" s="6">
        <f>'Dot.Stat Data'!J117</f>
        <v>89311</v>
      </c>
      <c r="J164" s="6">
        <f>'Dot.Stat Data'!K117</f>
        <v>86171</v>
      </c>
      <c r="K164" s="6">
        <f>'Dot.Stat Data'!L117</f>
        <v>69979</v>
      </c>
      <c r="L164" s="6">
        <f>'Dot.Stat Data'!M117</f>
        <v>48673</v>
      </c>
      <c r="M164" s="6">
        <f>'Dot.Stat Data'!N117</f>
        <v>43579</v>
      </c>
      <c r="N164" s="6">
        <f>'Dot.Stat Data'!O117</f>
        <v>35743</v>
      </c>
    </row>
    <row r="165" spans="1:14" ht="11.25" customHeight="1">
      <c r="A165" s="1" t="s">
        <v>30</v>
      </c>
      <c r="B165" s="6">
        <f>'Dot.Stat Data'!C118</f>
        <v>21618700</v>
      </c>
      <c r="C165" s="6">
        <f>'Dot.Stat Data'!D118</f>
        <v>11381500</v>
      </c>
      <c r="D165" s="6">
        <f>'Dot.Stat Data'!E118</f>
        <v>9847500</v>
      </c>
      <c r="E165" s="6">
        <f>'Dot.Stat Data'!F118</f>
        <v>7932100</v>
      </c>
      <c r="F165" s="6">
        <f>'Dot.Stat Data'!G118</f>
        <v>6817600</v>
      </c>
      <c r="G165" s="6">
        <f>'Dot.Stat Data'!H118</f>
        <v>4589400</v>
      </c>
      <c r="H165" s="6">
        <f>'Dot.Stat Data'!I118</f>
        <v>3885900</v>
      </c>
      <c r="I165" s="6">
        <f>'Dot.Stat Data'!J118</f>
        <v>3220700</v>
      </c>
      <c r="J165" s="6">
        <f>'Dot.Stat Data'!K118</f>
        <v>1642400</v>
      </c>
      <c r="K165" s="6">
        <f>'Dot.Stat Data'!L118</f>
        <v>6595700</v>
      </c>
      <c r="L165" s="6">
        <f>'Dot.Stat Data'!M118</f>
        <v>6266600</v>
      </c>
      <c r="M165" s="6">
        <f>'Dot.Stat Data'!N118</f>
        <v>7711400</v>
      </c>
      <c r="N165" s="6">
        <f>'Dot.Stat Data'!O118</f>
        <v>4269700</v>
      </c>
    </row>
    <row r="166" spans="1:14" ht="11.25">
      <c r="A166" s="1" t="s">
        <v>31</v>
      </c>
      <c r="B166" s="6">
        <f>'Dot.Stat Data'!C119</f>
        <v>33706000</v>
      </c>
      <c r="C166" s="6">
        <f>'Dot.Stat Data'!D119</f>
        <v>20088600</v>
      </c>
      <c r="D166" s="6">
        <f>'Dot.Stat Data'!E119</f>
        <v>1605100</v>
      </c>
      <c r="E166" s="6">
        <f>'Dot.Stat Data'!F119</f>
        <v>23262300</v>
      </c>
      <c r="F166" s="6">
        <f>'Dot.Stat Data'!G119</f>
        <v>43933100</v>
      </c>
      <c r="G166" s="6">
        <f>'Dot.Stat Data'!H119</f>
        <v>35948900</v>
      </c>
      <c r="H166" s="6">
        <f>'Dot.Stat Data'!I119</f>
        <v>27098800</v>
      </c>
      <c r="I166" s="6">
        <f>'Dot.Stat Data'!J119</f>
        <v>15865400</v>
      </c>
      <c r="J166" s="6">
        <f>'Dot.Stat Data'!K119</f>
        <v>16814500</v>
      </c>
      <c r="K166" s="6">
        <f>'Dot.Stat Data'!L119</f>
        <v>27771200</v>
      </c>
      <c r="L166" s="6">
        <f>'Dot.Stat Data'!M119</f>
        <v>27930100</v>
      </c>
      <c r="M166" s="6">
        <f>'Dot.Stat Data'!N119</f>
        <v>23959600</v>
      </c>
      <c r="N166" s="6">
        <f>'Dot.Stat Data'!O119</f>
        <v>26833100</v>
      </c>
    </row>
    <row r="167" spans="1:14" ht="11.25">
      <c r="A167" s="1" t="s">
        <v>32</v>
      </c>
      <c r="B167" s="6">
        <f>'Dot.Stat Data'!C120</f>
        <v>0</v>
      </c>
      <c r="C167" s="6">
        <f>'Dot.Stat Data'!D120</f>
        <v>0</v>
      </c>
      <c r="D167" s="6">
        <f>'Dot.Stat Data'!E120</f>
        <v>0</v>
      </c>
      <c r="E167" s="6">
        <f>'Dot.Stat Data'!F120</f>
        <v>0</v>
      </c>
      <c r="F167" s="6">
        <f>'Dot.Stat Data'!G120</f>
        <v>0</v>
      </c>
      <c r="G167" s="6">
        <f>'Dot.Stat Data'!H120</f>
        <v>0</v>
      </c>
      <c r="H167" s="6">
        <f>'Dot.Stat Data'!I120</f>
        <v>452.4</v>
      </c>
      <c r="I167" s="6">
        <f>'Dot.Stat Data'!J120</f>
        <v>541.3</v>
      </c>
      <c r="J167" s="6">
        <f>'Dot.Stat Data'!K120</f>
        <v>1298.7</v>
      </c>
      <c r="K167" s="6">
        <f>'Dot.Stat Data'!L120</f>
        <v>1684.8</v>
      </c>
      <c r="L167" s="6">
        <f>'Dot.Stat Data'!M120</f>
        <v>1914.2</v>
      </c>
      <c r="M167" s="6">
        <f>'Dot.Stat Data'!N120</f>
        <v>2082.3</v>
      </c>
      <c r="N167" s="6">
        <f>'Dot.Stat Data'!O120</f>
        <v>2194.8</v>
      </c>
    </row>
    <row r="168" spans="1:14" ht="11.25">
      <c r="A168" s="1" t="s">
        <v>33</v>
      </c>
      <c r="B168" s="6">
        <f>'Dot.Stat Data'!C121</f>
        <v>0</v>
      </c>
      <c r="C168" s="6">
        <f>'Dot.Stat Data'!D121</f>
        <v>0</v>
      </c>
      <c r="D168" s="6">
        <f>'Dot.Stat Data'!E121</f>
        <v>0</v>
      </c>
      <c r="E168" s="6">
        <f>'Dot.Stat Data'!F121</f>
        <v>474005</v>
      </c>
      <c r="F168" s="6">
        <f>'Dot.Stat Data'!G121</f>
        <v>605668</v>
      </c>
      <c r="G168" s="6">
        <f>'Dot.Stat Data'!H121</f>
        <v>660837</v>
      </c>
      <c r="H168" s="6">
        <f>'Dot.Stat Data'!I121</f>
        <v>771433</v>
      </c>
      <c r="I168" s="6">
        <f>'Dot.Stat Data'!J121</f>
        <v>835948</v>
      </c>
      <c r="J168" s="6">
        <f>'Dot.Stat Data'!K121</f>
        <v>957105</v>
      </c>
      <c r="K168" s="6">
        <f>'Dot.Stat Data'!L121</f>
        <v>673205</v>
      </c>
      <c r="L168" s="6">
        <f>'Dot.Stat Data'!M121</f>
        <v>470586</v>
      </c>
      <c r="M168" s="6">
        <f>'Dot.Stat Data'!N121</f>
        <v>599547</v>
      </c>
      <c r="N168" s="6">
        <f>'Dot.Stat Data'!O121</f>
        <v>1047444</v>
      </c>
    </row>
    <row r="169" spans="1:14" ht="11.25">
      <c r="A169" s="1" t="s">
        <v>34</v>
      </c>
      <c r="B169" s="6">
        <f>'Dot.Stat Data'!C122</f>
        <v>15593</v>
      </c>
      <c r="C169" s="6">
        <f>'Dot.Stat Data'!D122</f>
        <v>24100</v>
      </c>
      <c r="D169" s="6">
        <f>'Dot.Stat Data'!E122</f>
        <v>22105</v>
      </c>
      <c r="E169" s="6">
        <f>'Dot.Stat Data'!F122</f>
        <v>19667</v>
      </c>
      <c r="F169" s="6">
        <f>'Dot.Stat Data'!G122</f>
        <v>19356</v>
      </c>
      <c r="G169" s="6">
        <f>'Dot.Stat Data'!H122</f>
        <v>17044</v>
      </c>
      <c r="H169" s="6">
        <f>'Dot.Stat Data'!I122</f>
        <v>16422</v>
      </c>
      <c r="I169" s="6">
        <f>'Dot.Stat Data'!J122</f>
        <v>19719</v>
      </c>
      <c r="J169" s="6">
        <f>'Dot.Stat Data'!K122</f>
        <v>16933</v>
      </c>
      <c r="K169" s="6">
        <f>'Dot.Stat Data'!L122</f>
        <v>15766</v>
      </c>
      <c r="L169" s="6">
        <f>'Dot.Stat Data'!M122</f>
        <v>9098</v>
      </c>
      <c r="M169" s="6">
        <f>'Dot.Stat Data'!N122</f>
        <v>14040</v>
      </c>
      <c r="N169" s="6">
        <f>'Dot.Stat Data'!O122</f>
        <v>11676</v>
      </c>
    </row>
    <row r="170" spans="1:14" ht="11.25">
      <c r="A170" s="1" t="s">
        <v>35</v>
      </c>
      <c r="B170" s="6">
        <f>'Dot.Stat Data'!C124</f>
        <v>28789</v>
      </c>
      <c r="C170" s="6">
        <f>'Dot.Stat Data'!D124</f>
        <v>21294</v>
      </c>
      <c r="D170" s="6">
        <f>'Dot.Stat Data'!E124</f>
        <v>62420</v>
      </c>
      <c r="E170" s="6">
        <f>'Dot.Stat Data'!F124</f>
        <v>71482</v>
      </c>
      <c r="F170" s="6">
        <f>'Dot.Stat Data'!G124</f>
        <v>58592</v>
      </c>
      <c r="G170" s="6">
        <f>'Dot.Stat Data'!H124</f>
        <v>88870</v>
      </c>
      <c r="H170" s="6">
        <f>'Dot.Stat Data'!I124</f>
        <v>-4548</v>
      </c>
      <c r="I170" s="6">
        <f>'Dot.Stat Data'!J124</f>
        <v>7960</v>
      </c>
      <c r="J170" s="6">
        <f>'Dot.Stat Data'!K124</f>
        <v>38074</v>
      </c>
      <c r="K170" s="6">
        <f>'Dot.Stat Data'!L124</f>
        <v>76251</v>
      </c>
      <c r="L170" s="6">
        <f>'Dot.Stat Data'!M124</f>
        <v>65022</v>
      </c>
      <c r="M170" s="6">
        <f>'Dot.Stat Data'!N124</f>
        <v>86725</v>
      </c>
      <c r="N170" s="6">
        <f>'Dot.Stat Data'!O124</f>
        <v>104883</v>
      </c>
    </row>
    <row r="171" spans="1:14" ht="11.25">
      <c r="A171" s="1" t="s">
        <v>36</v>
      </c>
      <c r="B171" s="6">
        <f>'Dot.Stat Data'!C125</f>
        <v>53104</v>
      </c>
      <c r="C171" s="6">
        <f>'Dot.Stat Data'!D125</f>
        <v>68768</v>
      </c>
      <c r="D171" s="6">
        <f>'Dot.Stat Data'!E125</f>
        <v>48824</v>
      </c>
      <c r="E171" s="6">
        <f>'Dot.Stat Data'!F125</f>
        <v>46433</v>
      </c>
      <c r="F171" s="6">
        <f>'Dot.Stat Data'!G125</f>
        <v>35123</v>
      </c>
      <c r="G171" s="6">
        <f>'Dot.Stat Data'!H125</f>
        <v>38931</v>
      </c>
      <c r="H171" s="6">
        <f>'Dot.Stat Data'!I125</f>
        <v>45716</v>
      </c>
      <c r="I171" s="6">
        <f>'Dot.Stat Data'!J125</f>
        <v>34684</v>
      </c>
      <c r="J171" s="6">
        <f>'Dot.Stat Data'!K125</f>
        <v>-2330</v>
      </c>
      <c r="K171" s="6">
        <f>'Dot.Stat Data'!L125</f>
        <v>60432</v>
      </c>
      <c r="L171" s="6">
        <f>'Dot.Stat Data'!M125</f>
        <v>56023</v>
      </c>
      <c r="M171" s="6">
        <f>'Dot.Stat Data'!N125</f>
        <v>-1592</v>
      </c>
      <c r="N171" s="6">
        <f>'Dot.Stat Data'!O125</f>
        <v>26134</v>
      </c>
    </row>
    <row r="172" spans="1:14" ht="11.25">
      <c r="A172" s="1" t="s">
        <v>37</v>
      </c>
      <c r="B172" s="6">
        <f>'Dot.Stat Data'!C126</f>
        <v>3192.71</v>
      </c>
      <c r="C172" s="6">
        <f>'Dot.Stat Data'!D126</f>
        <v>3319.479</v>
      </c>
      <c r="D172" s="6">
        <f>'Dot.Stat Data'!E126</f>
        <v>2972.253</v>
      </c>
      <c r="E172" s="6">
        <f>'Dot.Stat Data'!F126</f>
        <v>3431.306</v>
      </c>
      <c r="F172" s="6">
        <f>'Dot.Stat Data'!G126</f>
        <v>2743.679</v>
      </c>
      <c r="G172" s="6">
        <f>'Dot.Stat Data'!H126</f>
        <v>2818.237000000001</v>
      </c>
      <c r="H172" s="6">
        <f>'Dot.Stat Data'!I126</f>
        <v>407.719179</v>
      </c>
      <c r="I172" s="6">
        <f>'Dot.Stat Data'!J126</f>
        <v>-809.946</v>
      </c>
      <c r="J172" s="6">
        <f>'Dot.Stat Data'!K126</f>
        <v>-933.098</v>
      </c>
      <c r="K172" s="6">
        <f>'Dot.Stat Data'!L126</f>
        <v>3663.254</v>
      </c>
      <c r="L172" s="6">
        <f>'Dot.Stat Data'!M126</f>
        <v>2861.804</v>
      </c>
      <c r="M172" s="6">
        <f>'Dot.Stat Data'!N126</f>
        <v>1921.923</v>
      </c>
      <c r="N172" s="6">
        <f>'Dot.Stat Data'!O126</f>
        <v>4431.94</v>
      </c>
    </row>
    <row r="173" spans="1:14" ht="11.25">
      <c r="A173" s="1" t="s">
        <v>38</v>
      </c>
      <c r="B173" s="6">
        <f>'Dot.Stat Data'!C127</f>
        <v>1118.642</v>
      </c>
      <c r="C173" s="6">
        <f>'Dot.Stat Data'!D127</f>
        <v>771.083</v>
      </c>
      <c r="D173" s="6">
        <f>'Dot.Stat Data'!E127</f>
        <v>730.302</v>
      </c>
      <c r="E173" s="6">
        <f>'Dot.Stat Data'!F127</f>
        <v>248.219</v>
      </c>
      <c r="F173" s="6">
        <f>'Dot.Stat Data'!G127</f>
        <v>84.778</v>
      </c>
      <c r="G173" s="6">
        <f>'Dot.Stat Data'!H127</f>
        <v>315.751</v>
      </c>
      <c r="H173" s="6">
        <f>'Dot.Stat Data'!I127</f>
        <v>42.848</v>
      </c>
      <c r="I173" s="6">
        <f>'Dot.Stat Data'!J127</f>
        <v>759.198</v>
      </c>
      <c r="J173" s="6">
        <f>'Dot.Stat Data'!K127</f>
        <v>418.815</v>
      </c>
      <c r="K173" s="6">
        <f>'Dot.Stat Data'!L127</f>
        <v>705.851</v>
      </c>
      <c r="L173" s="6">
        <f>'Dot.Stat Data'!M127</f>
        <v>2211.545</v>
      </c>
      <c r="M173" s="6">
        <f>'Dot.Stat Data'!N127</f>
        <v>1827.68</v>
      </c>
      <c r="N173" s="6">
        <f>'Dot.Stat Data'!O127</f>
        <v>1321.856</v>
      </c>
    </row>
    <row r="174" spans="1:14" ht="11.25">
      <c r="A174" s="1" t="s">
        <v>39</v>
      </c>
      <c r="B174" s="6">
        <f>'Dot.Stat Data'!C128</f>
        <v>906.735622</v>
      </c>
      <c r="C174" s="6">
        <f>'Dot.Stat Data'!D128</f>
        <v>1267.364174</v>
      </c>
      <c r="D174" s="6">
        <f>'Dot.Stat Data'!E128</f>
        <v>1481.343772</v>
      </c>
      <c r="E174" s="6">
        <f>'Dot.Stat Data'!F128</f>
        <v>1184.92751</v>
      </c>
      <c r="F174" s="6">
        <f>'Dot.Stat Data'!G128</f>
        <v>1410.849032</v>
      </c>
      <c r="G174" s="6">
        <f>'Dot.Stat Data'!H128</f>
        <v>1847.477564</v>
      </c>
      <c r="H174" s="6">
        <f>'Dot.Stat Data'!I128</f>
        <v>1987.537576</v>
      </c>
      <c r="I174" s="6">
        <f>'Dot.Stat Data'!J128</f>
        <v>1793.620868</v>
      </c>
      <c r="J174" s="6">
        <f>'Dot.Stat Data'!K128</f>
        <v>1832.849483</v>
      </c>
      <c r="K174" s="6">
        <f>'Dot.Stat Data'!L128</f>
        <v>1722.748037</v>
      </c>
      <c r="L174" s="6">
        <f>'Dot.Stat Data'!M128</f>
        <v>1322.155567</v>
      </c>
      <c r="M174" s="6">
        <f>'Dot.Stat Data'!N128</f>
        <v>1145.876991</v>
      </c>
      <c r="N174" s="6">
        <f>'Dot.Stat Data'!O128</f>
        <v>991.563891</v>
      </c>
    </row>
    <row r="175" spans="1:14" ht="11.25">
      <c r="A175" s="1" t="s">
        <v>40</v>
      </c>
      <c r="B175" s="6">
        <f>'Dot.Stat Data'!C129</f>
        <v>24612</v>
      </c>
      <c r="C175" s="6">
        <f>'Dot.Stat Data'!D129</f>
        <v>25264</v>
      </c>
      <c r="D175" s="6">
        <f>'Dot.Stat Data'!E129</f>
        <v>26338</v>
      </c>
      <c r="E175" s="6">
        <f>'Dot.Stat Data'!F129</f>
        <v>32303</v>
      </c>
      <c r="F175" s="6">
        <f>'Dot.Stat Data'!G129</f>
        <v>26719</v>
      </c>
      <c r="G175" s="6">
        <f>'Dot.Stat Data'!H129</f>
        <v>26176</v>
      </c>
      <c r="H175" s="6">
        <f>'Dot.Stat Data'!I129</f>
        <v>23004</v>
      </c>
      <c r="I175" s="6">
        <f>'Dot.Stat Data'!J129</f>
        <v>25389</v>
      </c>
      <c r="J175" s="6">
        <f>'Dot.Stat Data'!K129</f>
        <v>52362</v>
      </c>
      <c r="K175" s="6">
        <f>'Dot.Stat Data'!L129</f>
        <v>82282</v>
      </c>
      <c r="L175" s="6">
        <f>'Dot.Stat Data'!M129</f>
        <v>51645</v>
      </c>
      <c r="M175" s="6">
        <f>'Dot.Stat Data'!N129</f>
        <v>44671</v>
      </c>
      <c r="N175" s="6">
        <f>'Dot.Stat Data'!O129</f>
        <v>28221</v>
      </c>
    </row>
    <row r="176" spans="1:14" ht="11.25">
      <c r="A176" s="1" t="s">
        <v>41</v>
      </c>
      <c r="B176" s="6">
        <f>'Dot.Stat Data'!C130</f>
        <v>36102</v>
      </c>
      <c r="C176" s="6">
        <f>'Dot.Stat Data'!D130</f>
        <v>90162</v>
      </c>
      <c r="D176" s="6">
        <f>'Dot.Stat Data'!E130</f>
        <v>90928</v>
      </c>
      <c r="E176" s="6">
        <f>'Dot.Stat Data'!F130</f>
        <v>77619</v>
      </c>
      <c r="F176" s="6">
        <f>'Dot.Stat Data'!G130</f>
        <v>64093</v>
      </c>
      <c r="G176" s="6">
        <f>'Dot.Stat Data'!H130</f>
        <v>55921</v>
      </c>
      <c r="H176" s="6">
        <f>'Dot.Stat Data'!I130</f>
        <v>71144</v>
      </c>
      <c r="I176" s="6">
        <f>'Dot.Stat Data'!J130</f>
        <v>113698</v>
      </c>
      <c r="J176" s="6">
        <f>'Dot.Stat Data'!K130</f>
        <v>148640</v>
      </c>
      <c r="K176" s="6">
        <f>'Dot.Stat Data'!L130</f>
        <v>189443</v>
      </c>
      <c r="L176" s="6">
        <f>'Dot.Stat Data'!M130</f>
        <v>146877</v>
      </c>
      <c r="M176" s="6">
        <f>'Dot.Stat Data'!N130</f>
        <v>192950</v>
      </c>
      <c r="N176" s="6">
        <f>'Dot.Stat Data'!O130</f>
        <v>238376</v>
      </c>
    </row>
    <row r="177" spans="1:14" ht="11.25">
      <c r="A177" s="1" t="s">
        <v>42</v>
      </c>
      <c r="B177" s="6">
        <f>'Dot.Stat Data'!C131</f>
        <v>31180.988085</v>
      </c>
      <c r="C177" s="6">
        <f>'Dot.Stat Data'!D131</f>
        <v>33822.650115</v>
      </c>
      <c r="D177" s="6">
        <f>'Dot.Stat Data'!E131</f>
        <v>29858.163446</v>
      </c>
      <c r="E177" s="6">
        <f>'Dot.Stat Data'!F131</f>
        <v>25718.19789</v>
      </c>
      <c r="F177" s="6">
        <f>'Dot.Stat Data'!G131</f>
        <v>24512.45359</v>
      </c>
      <c r="G177" s="6">
        <f>'Dot.Stat Data'!H131</f>
        <v>27765.246143</v>
      </c>
      <c r="H177" s="6">
        <f>'Dot.Stat Data'!I131</f>
        <v>35523.634727</v>
      </c>
      <c r="I177" s="6">
        <f>'Dot.Stat Data'!J131</f>
        <v>43738.153054</v>
      </c>
      <c r="J177" s="6">
        <f>'Dot.Stat Data'!K131</f>
        <v>42444.874273</v>
      </c>
      <c r="K177" s="6">
        <f>'Dot.Stat Data'!L131</f>
        <v>41717.342858</v>
      </c>
      <c r="L177" s="6">
        <f>'Dot.Stat Data'!M131</f>
        <v>42627.92390500001</v>
      </c>
      <c r="M177" s="6">
        <f>'Dot.Stat Data'!N131</f>
        <v>49356.818823</v>
      </c>
      <c r="N177" s="6">
        <f>'Dot.Stat Data'!O131</f>
        <v>0</v>
      </c>
    </row>
    <row r="178" spans="1:14" ht="11.25">
      <c r="A178" s="1" t="s">
        <v>43</v>
      </c>
      <c r="B178" s="6">
        <f>'Dot.Stat Data'!C132</f>
        <v>584</v>
      </c>
      <c r="C178" s="6">
        <f>'Dot.Stat Data'!D132</f>
        <v>9730</v>
      </c>
      <c r="D178" s="6">
        <f>'Dot.Stat Data'!E132</f>
        <v>-1214</v>
      </c>
      <c r="E178" s="6">
        <f>'Dot.Stat Data'!F132</f>
        <v>-3767</v>
      </c>
      <c r="F178" s="6">
        <f>'Dot.Stat Data'!G132</f>
        <v>-11559</v>
      </c>
      <c r="G178" s="6">
        <f>'Dot.Stat Data'!H132</f>
        <v>-18516</v>
      </c>
      <c r="H178" s="6">
        <f>'Dot.Stat Data'!I132</f>
        <v>-18637</v>
      </c>
      <c r="I178" s="6">
        <f>'Dot.Stat Data'!J132</f>
        <v>-32108</v>
      </c>
      <c r="J178" s="6">
        <f>'Dot.Stat Data'!K132</f>
        <v>-24200</v>
      </c>
      <c r="K178" s="6">
        <f>'Dot.Stat Data'!L132</f>
        <v>21106</v>
      </c>
      <c r="L178" s="6">
        <f>'Dot.Stat Data'!M132</f>
        <v>28900</v>
      </c>
      <c r="M178" s="6">
        <f>'Dot.Stat Data'!N132</f>
        <v>21877</v>
      </c>
      <c r="N178" s="6">
        <f>'Dot.Stat Data'!O132</f>
        <v>30200</v>
      </c>
    </row>
    <row r="179" spans="1:14" ht="11.25">
      <c r="A179" s="1" t="s">
        <v>44</v>
      </c>
      <c r="B179" s="6">
        <f>'Dot.Stat Data'!C133</f>
        <v>297900</v>
      </c>
      <c r="C179" s="6">
        <f>'Dot.Stat Data'!D133</f>
        <v>331200</v>
      </c>
      <c r="D179" s="6">
        <f>'Dot.Stat Data'!E133</f>
        <v>403900</v>
      </c>
      <c r="E179" s="6">
        <f>'Dot.Stat Data'!F133</f>
        <v>410800</v>
      </c>
      <c r="F179" s="6">
        <f>'Dot.Stat Data'!G133</f>
        <v>413200</v>
      </c>
      <c r="G179" s="6">
        <f>'Dot.Stat Data'!H133</f>
        <v>242700</v>
      </c>
      <c r="H179" s="6">
        <f>'Dot.Stat Data'!I133</f>
        <v>336900</v>
      </c>
      <c r="I179" s="6">
        <f>'Dot.Stat Data'!J133</f>
        <v>317200</v>
      </c>
      <c r="J179" s="6">
        <f>'Dot.Stat Data'!K133</f>
        <v>551300</v>
      </c>
      <c r="K179" s="6">
        <f>'Dot.Stat Data'!L133</f>
        <v>670700</v>
      </c>
      <c r="L179" s="6">
        <f>'Dot.Stat Data'!M133</f>
        <v>634200</v>
      </c>
      <c r="M179" s="6">
        <f>'Dot.Stat Data'!N133</f>
        <v>668200</v>
      </c>
      <c r="N179" s="6">
        <f>'Dot.Stat Data'!O133</f>
        <v>687400</v>
      </c>
    </row>
    <row r="180" spans="1:14" ht="11.25">
      <c r="A180" s="1" t="s">
        <v>45</v>
      </c>
      <c r="B180" s="6">
        <v>350309</v>
      </c>
      <c r="C180" s="6">
        <v>400138</v>
      </c>
      <c r="D180" s="6">
        <v>434284</v>
      </c>
      <c r="E180" s="6">
        <v>442168</v>
      </c>
      <c r="F180" s="6">
        <v>454830</v>
      </c>
      <c r="G180" s="6">
        <v>439875</v>
      </c>
      <c r="H180" s="6">
        <v>437874</v>
      </c>
      <c r="I180" s="6">
        <v>473914</v>
      </c>
      <c r="J180" s="6">
        <v>500422</v>
      </c>
      <c r="K180" s="6">
        <v>542927</v>
      </c>
      <c r="L180" s="6">
        <v>455153</v>
      </c>
      <c r="M180" s="6">
        <v>428357</v>
      </c>
      <c r="N180" s="6">
        <v>428357</v>
      </c>
    </row>
    <row r="181" spans="2:13" ht="11.25">
      <c r="B181" s="6"/>
      <c r="C181" s="6"/>
      <c r="D181" s="6"/>
      <c r="E181" s="6"/>
      <c r="F181" s="6"/>
      <c r="G181" s="6"/>
      <c r="H181" s="6"/>
      <c r="I181" s="6"/>
      <c r="J181" s="6"/>
      <c r="K181" s="6"/>
      <c r="L181" s="6"/>
      <c r="M181" s="6"/>
    </row>
    <row r="182" spans="2:13" ht="11.25">
      <c r="B182" s="6"/>
      <c r="C182" s="6"/>
      <c r="D182" s="6"/>
      <c r="E182" s="6"/>
      <c r="F182" s="6"/>
      <c r="G182" s="6"/>
      <c r="H182" s="6"/>
      <c r="I182" s="6"/>
      <c r="J182" s="6"/>
      <c r="K182" s="6"/>
      <c r="L182" s="6"/>
      <c r="M182" s="6"/>
    </row>
    <row r="183" spans="1:13" ht="11.25">
      <c r="A183" s="3" t="s">
        <v>49</v>
      </c>
      <c r="B183" s="6"/>
      <c r="C183" s="6"/>
      <c r="D183" s="6"/>
      <c r="E183" s="6"/>
      <c r="F183" s="6"/>
      <c r="G183" s="6"/>
      <c r="H183" s="6"/>
      <c r="I183" s="6"/>
      <c r="J183" s="6"/>
      <c r="K183" s="6"/>
      <c r="L183" s="6"/>
      <c r="M183" s="6"/>
    </row>
    <row r="184" spans="1:14" ht="11.25">
      <c r="A184" s="1" t="s">
        <v>15</v>
      </c>
      <c r="B184" s="6">
        <f>'Dot.Stat Data'!C135</f>
        <v>38964</v>
      </c>
      <c r="C184" s="6">
        <f>'Dot.Stat Data'!D135</f>
        <v>41523</v>
      </c>
      <c r="D184" s="6">
        <f>'Dot.Stat Data'!E135</f>
        <v>44604</v>
      </c>
      <c r="E184" s="6">
        <f>'Dot.Stat Data'!F135</f>
        <v>49225</v>
      </c>
      <c r="F184" s="6">
        <f>'Dot.Stat Data'!G135</f>
        <v>53288</v>
      </c>
      <c r="G184" s="6">
        <f>'Dot.Stat Data'!H135</f>
        <v>57342</v>
      </c>
      <c r="H184" s="6">
        <f>'Dot.Stat Data'!I135</f>
        <v>62095</v>
      </c>
      <c r="I184" s="6">
        <f>'Dot.Stat Data'!J135</f>
        <v>67219</v>
      </c>
      <c r="J184" s="6">
        <f>'Dot.Stat Data'!K135</f>
        <v>68397</v>
      </c>
      <c r="K184" s="6">
        <f>'Dot.Stat Data'!L135</f>
        <v>72098</v>
      </c>
      <c r="L184" s="6">
        <f>'Dot.Stat Data'!M135</f>
        <v>76214</v>
      </c>
      <c r="M184" s="6">
        <f>'Dot.Stat Data'!N135</f>
        <v>77325</v>
      </c>
      <c r="N184" s="6">
        <f>'Dot.Stat Data'!O135</f>
        <v>79622</v>
      </c>
    </row>
    <row r="185" spans="1:14" ht="11.25">
      <c r="A185" s="1" t="s">
        <v>16</v>
      </c>
      <c r="B185" s="6">
        <f>'Dot.Stat Data'!C136</f>
        <v>6987.4</v>
      </c>
      <c r="C185" s="6">
        <f>'Dot.Stat Data'!D136</f>
        <v>7303.3</v>
      </c>
      <c r="D185" s="6">
        <f>'Dot.Stat Data'!E136</f>
        <v>7498.6</v>
      </c>
      <c r="E185" s="6">
        <f>'Dot.Stat Data'!F136</f>
        <v>7766</v>
      </c>
      <c r="F185" s="6">
        <f>'Dot.Stat Data'!G136</f>
        <v>8083.3</v>
      </c>
      <c r="G185" s="6">
        <f>'Dot.Stat Data'!H136</f>
        <v>8437</v>
      </c>
      <c r="H185" s="6">
        <f>'Dot.Stat Data'!I136</f>
        <v>8783.4</v>
      </c>
      <c r="I185" s="6">
        <f>'Dot.Stat Data'!J136</f>
        <v>9204.4</v>
      </c>
      <c r="J185" s="6">
        <f>'Dot.Stat Data'!K136</f>
        <v>9694.9</v>
      </c>
      <c r="K185" s="6">
        <f>'Dot.Stat Data'!L136</f>
        <v>9954.1</v>
      </c>
      <c r="L185" s="6">
        <f>'Dot.Stat Data'!M136</f>
        <v>10222</v>
      </c>
      <c r="M185" s="6">
        <f>'Dot.Stat Data'!N136</f>
        <v>10598.6</v>
      </c>
      <c r="N185" s="6">
        <f>'Dot.Stat Data'!O136</f>
        <v>11004.1</v>
      </c>
    </row>
    <row r="186" spans="1:14" ht="11.25">
      <c r="A186" s="1" t="s">
        <v>17</v>
      </c>
      <c r="B186" s="6">
        <f>'Dot.Stat Data'!C137</f>
        <v>7949.9</v>
      </c>
      <c r="C186" s="6">
        <f>'Dot.Stat Data'!D137</f>
        <v>7976</v>
      </c>
      <c r="D186" s="6">
        <f>'Dot.Stat Data'!E137</f>
        <v>8659.9</v>
      </c>
      <c r="E186" s="6">
        <f>'Dot.Stat Data'!F137</f>
        <v>8849</v>
      </c>
      <c r="F186" s="6">
        <f>'Dot.Stat Data'!G137</f>
        <v>9143.7</v>
      </c>
      <c r="G186" s="6">
        <f>'Dot.Stat Data'!H137</f>
        <v>10106.1</v>
      </c>
      <c r="H186" s="6">
        <f>'Dot.Stat Data'!I137</f>
        <v>10673.1</v>
      </c>
      <c r="I186" s="6">
        <f>'Dot.Stat Data'!J137</f>
        <v>11583.4</v>
      </c>
      <c r="J186" s="6">
        <f>'Dot.Stat Data'!K137</f>
        <v>12380.3</v>
      </c>
      <c r="K186" s="6">
        <f>'Dot.Stat Data'!L137</f>
        <v>12711.7</v>
      </c>
      <c r="L186" s="6">
        <f>'Dot.Stat Data'!M137</f>
        <v>13128.3</v>
      </c>
      <c r="M186" s="6">
        <f>'Dot.Stat Data'!N137</f>
        <v>13929.3</v>
      </c>
      <c r="N186" s="6">
        <f>'Dot.Stat Data'!O137</f>
        <v>14590.3</v>
      </c>
    </row>
    <row r="187" spans="1:14" ht="11.25">
      <c r="A187" s="1" t="s">
        <v>18</v>
      </c>
      <c r="B187" s="6">
        <v>30155</v>
      </c>
      <c r="C187" s="6">
        <v>32198</v>
      </c>
      <c r="D187" s="6">
        <v>34019</v>
      </c>
      <c r="E187" s="6">
        <v>35708</v>
      </c>
      <c r="F187" s="6">
        <v>37727</v>
      </c>
      <c r="G187" s="6">
        <v>40234</v>
      </c>
      <c r="H187" s="6">
        <v>42397</v>
      </c>
      <c r="I187" s="6">
        <v>45546</v>
      </c>
      <c r="J187" s="6">
        <v>48857</v>
      </c>
      <c r="K187" s="6">
        <v>51120</v>
      </c>
      <c r="L187" s="6">
        <v>52796</v>
      </c>
      <c r="M187" s="6">
        <v>0</v>
      </c>
      <c r="N187" s="6">
        <v>0</v>
      </c>
    </row>
    <row r="188" spans="1:14" ht="11.25">
      <c r="A188" s="1" t="s">
        <v>19</v>
      </c>
      <c r="B188" s="6">
        <f>'Dot.Stat Data'!C139</f>
        <v>0</v>
      </c>
      <c r="C188" s="6">
        <f>'Dot.Stat Data'!D139</f>
        <v>0</v>
      </c>
      <c r="D188" s="6">
        <f>'Dot.Stat Data'!E139</f>
        <v>0</v>
      </c>
      <c r="E188" s="6">
        <f>'Dot.Stat Data'!F139</f>
        <v>0</v>
      </c>
      <c r="F188" s="6">
        <f>'Dot.Stat Data'!G139</f>
        <v>0</v>
      </c>
      <c r="G188" s="6">
        <f>'Dot.Stat Data'!H139</f>
        <v>0</v>
      </c>
      <c r="H188" s="6">
        <f>'Dot.Stat Data'!I139</f>
        <v>0</v>
      </c>
      <c r="I188" s="6">
        <f>'Dot.Stat Data'!J139</f>
        <v>0</v>
      </c>
      <c r="J188" s="6">
        <f>'Dot.Stat Data'!K139</f>
        <v>0</v>
      </c>
      <c r="K188" s="6">
        <f>'Dot.Stat Data'!L139</f>
        <v>0</v>
      </c>
      <c r="L188" s="6">
        <f>'Dot.Stat Data'!M139</f>
        <v>0</v>
      </c>
      <c r="M188" s="6">
        <f>'Dot.Stat Data'!N139</f>
        <v>0</v>
      </c>
      <c r="N188" s="6">
        <f>'Dot.Stat Data'!O139</f>
        <v>0</v>
      </c>
    </row>
    <row r="189" spans="1:14" ht="11.25">
      <c r="A189" s="1" t="s">
        <v>20</v>
      </c>
      <c r="B189" s="6">
        <f>'Dot.Stat Data'!C140</f>
        <v>72594</v>
      </c>
      <c r="C189" s="6">
        <f>'Dot.Stat Data'!D140</f>
        <v>74880</v>
      </c>
      <c r="D189" s="6">
        <f>'Dot.Stat Data'!E140</f>
        <v>76536</v>
      </c>
      <c r="E189" s="6">
        <f>'Dot.Stat Data'!F140</f>
        <v>78131</v>
      </c>
      <c r="F189" s="6">
        <f>'Dot.Stat Data'!G140</f>
        <v>81504</v>
      </c>
      <c r="G189" s="6">
        <f>'Dot.Stat Data'!H140</f>
        <v>84404</v>
      </c>
      <c r="H189" s="6">
        <f>'Dot.Stat Data'!I140</f>
        <v>88434</v>
      </c>
      <c r="I189" s="6">
        <f>'Dot.Stat Data'!J140</f>
        <v>93563</v>
      </c>
      <c r="J189" s="6">
        <f>'Dot.Stat Data'!K140</f>
        <v>99039</v>
      </c>
      <c r="K189" s="6">
        <f>'Dot.Stat Data'!L140</f>
        <v>102125</v>
      </c>
      <c r="L189" s="6">
        <f>'Dot.Stat Data'!M140</f>
        <v>103987</v>
      </c>
      <c r="M189" s="6">
        <f>'Dot.Stat Data'!N140</f>
        <v>106595</v>
      </c>
      <c r="N189" s="6">
        <f>'Dot.Stat Data'!O140</f>
        <v>108175</v>
      </c>
    </row>
    <row r="190" spans="1:14" ht="11.25">
      <c r="A190" s="1" t="s">
        <v>21</v>
      </c>
      <c r="B190" s="6">
        <f>'Dot.Stat Data'!C141</f>
        <v>51140</v>
      </c>
      <c r="C190" s="6">
        <f>'Dot.Stat Data'!D141</f>
        <v>53425</v>
      </c>
      <c r="D190" s="6">
        <f>'Dot.Stat Data'!E141</f>
        <v>54351</v>
      </c>
      <c r="E190" s="6">
        <f>'Dot.Stat Data'!F141</f>
        <v>56034</v>
      </c>
      <c r="F190" s="6">
        <f>'Dot.Stat Data'!G141</f>
        <v>57522</v>
      </c>
      <c r="G190" s="6">
        <f>'Dot.Stat Data'!H141</f>
        <v>58960</v>
      </c>
      <c r="H190" s="6">
        <f>'Dot.Stat Data'!I141</f>
        <v>63163</v>
      </c>
      <c r="I190" s="6">
        <f>'Dot.Stat Data'!J141</f>
        <v>67707</v>
      </c>
      <c r="J190" s="6">
        <f>'Dot.Stat Data'!K141</f>
        <v>75146</v>
      </c>
      <c r="K190" s="6">
        <f>'Dot.Stat Data'!L141</f>
        <v>74835</v>
      </c>
      <c r="L190" s="6">
        <f>'Dot.Stat Data'!M141</f>
        <v>70997</v>
      </c>
      <c r="M190" s="6">
        <f>'Dot.Stat Data'!N141</f>
        <v>67056</v>
      </c>
      <c r="N190" s="6">
        <f>'Dot.Stat Data'!O141</f>
        <v>69904</v>
      </c>
    </row>
    <row r="191" spans="1:14" ht="11.25">
      <c r="A191" s="1" t="s">
        <v>22</v>
      </c>
      <c r="B191" s="6">
        <f>'Dot.Stat Data'!C142</f>
        <v>240.168041</v>
      </c>
      <c r="C191" s="6">
        <f>'Dot.Stat Data'!D142</f>
        <v>266.934962</v>
      </c>
      <c r="D191" s="6">
        <f>'Dot.Stat Data'!E142</f>
        <v>283.63286</v>
      </c>
      <c r="E191" s="6">
        <f>'Dot.Stat Data'!F142</f>
        <v>298.72138</v>
      </c>
      <c r="F191" s="6">
        <f>'Dot.Stat Data'!G142</f>
        <v>321.008495</v>
      </c>
      <c r="G191" s="6">
        <f>'Dot.Stat Data'!H142</f>
        <v>357.684612</v>
      </c>
      <c r="H191" s="6">
        <f>'Dot.Stat Data'!I142</f>
        <v>424.216474</v>
      </c>
      <c r="I191" s="6">
        <f>'Dot.Stat Data'!J142</f>
        <v>507.930475</v>
      </c>
      <c r="J191" s="6">
        <f>'Dot.Stat Data'!K142</f>
        <v>528.499278</v>
      </c>
      <c r="K191" s="6">
        <f>'Dot.Stat Data'!L142</f>
        <v>507.969619</v>
      </c>
      <c r="L191" s="6">
        <f>'Dot.Stat Data'!M142</f>
        <v>496.780618</v>
      </c>
      <c r="M191" s="6">
        <f>'Dot.Stat Data'!N142</f>
        <v>499.276832</v>
      </c>
      <c r="N191" s="6">
        <f>'Dot.Stat Data'!O142</f>
        <v>520.120733</v>
      </c>
    </row>
    <row r="192" spans="1:14" ht="11.25">
      <c r="A192" s="1" t="s">
        <v>23</v>
      </c>
      <c r="B192" s="6">
        <f>'Dot.Stat Data'!C143</f>
        <v>5457</v>
      </c>
      <c r="C192" s="6">
        <f>'Dot.Stat Data'!D143</f>
        <v>5834</v>
      </c>
      <c r="D192" s="6">
        <f>'Dot.Stat Data'!E143</f>
        <v>5878</v>
      </c>
      <c r="E192" s="6">
        <f>'Dot.Stat Data'!F143</f>
        <v>6021</v>
      </c>
      <c r="F192" s="6">
        <f>'Dot.Stat Data'!G143</f>
        <v>6316</v>
      </c>
      <c r="G192" s="6">
        <f>'Dot.Stat Data'!H143</f>
        <v>6774</v>
      </c>
      <c r="H192" s="6">
        <f>'Dot.Stat Data'!I143</f>
        <v>7191</v>
      </c>
      <c r="I192" s="6">
        <f>'Dot.Stat Data'!J143</f>
        <v>7868</v>
      </c>
      <c r="J192" s="6">
        <f>'Dot.Stat Data'!K143</f>
        <v>8380</v>
      </c>
      <c r="K192" s="6">
        <f>'Dot.Stat Data'!L143</f>
        <v>8322</v>
      </c>
      <c r="L192" s="6">
        <f>'Dot.Stat Data'!M143</f>
        <v>8218</v>
      </c>
      <c r="M192" s="6">
        <f>'Dot.Stat Data'!N143</f>
        <v>8656</v>
      </c>
      <c r="N192" s="6">
        <f>'Dot.Stat Data'!O143</f>
        <v>9237</v>
      </c>
    </row>
    <row r="193" spans="1:14" ht="11.25">
      <c r="A193" s="1" t="s">
        <v>24</v>
      </c>
      <c r="B193" s="6">
        <f>'Dot.Stat Data'!C144</f>
        <v>32687.08</v>
      </c>
      <c r="C193" s="6">
        <f>'Dot.Stat Data'!D144</f>
        <v>34694.29</v>
      </c>
      <c r="D193" s="6">
        <f>'Dot.Stat Data'!E144</f>
        <v>36231.22</v>
      </c>
      <c r="E193" s="6">
        <f>'Dot.Stat Data'!F144</f>
        <v>37758.89</v>
      </c>
      <c r="F193" s="6">
        <f>'Dot.Stat Data'!G144</f>
        <v>40617.51</v>
      </c>
      <c r="G193" s="6">
        <f>'Dot.Stat Data'!H144</f>
        <v>42480.34</v>
      </c>
      <c r="H193" s="6">
        <f>'Dot.Stat Data'!I144</f>
        <v>45693.2</v>
      </c>
      <c r="I193" s="6">
        <f>'Dot.Stat Data'!J144</f>
        <v>48207.21</v>
      </c>
      <c r="J193" s="6">
        <f>'Dot.Stat Data'!K144</f>
        <v>52270.01</v>
      </c>
      <c r="K193" s="6">
        <f>'Dot.Stat Data'!L144</f>
        <v>52195.93</v>
      </c>
      <c r="L193" s="6">
        <f>'Dot.Stat Data'!M144</f>
        <v>52874.44</v>
      </c>
      <c r="M193" s="6">
        <f>'Dot.Stat Data'!N144</f>
        <v>55786.53</v>
      </c>
      <c r="N193" s="6">
        <f>'Dot.Stat Data'!O144</f>
        <v>55150.1</v>
      </c>
    </row>
    <row r="194" spans="1:14" ht="11.25">
      <c r="A194" s="1" t="s">
        <v>25</v>
      </c>
      <c r="B194" s="6">
        <f>'Dot.Stat Data'!C145</f>
        <v>88920</v>
      </c>
      <c r="C194" s="6">
        <f>'Dot.Stat Data'!D145</f>
        <v>91010</v>
      </c>
      <c r="D194" s="6">
        <f>'Dot.Stat Data'!E145</f>
        <v>92260</v>
      </c>
      <c r="E194" s="6">
        <f>'Dot.Stat Data'!F145</f>
        <v>93120</v>
      </c>
      <c r="F194" s="6">
        <f>'Dot.Stat Data'!G145</f>
        <v>94920</v>
      </c>
      <c r="G194" s="6">
        <f>'Dot.Stat Data'!H145</f>
        <v>97280</v>
      </c>
      <c r="H194" s="6">
        <f>'Dot.Stat Data'!I145</f>
        <v>100100</v>
      </c>
      <c r="I194" s="6">
        <f>'Dot.Stat Data'!J145</f>
        <v>106610</v>
      </c>
      <c r="J194" s="6">
        <f>'Dot.Stat Data'!K145</f>
        <v>111800</v>
      </c>
      <c r="K194" s="6">
        <f>'Dot.Stat Data'!L145</f>
        <v>114360</v>
      </c>
      <c r="L194" s="6">
        <f>'Dot.Stat Data'!M145</f>
        <v>116710</v>
      </c>
      <c r="M194" s="6">
        <f>'Dot.Stat Data'!N145</f>
        <v>121020</v>
      </c>
      <c r="N194" s="6">
        <f>'Dot.Stat Data'!O145</f>
        <v>125340</v>
      </c>
    </row>
    <row r="195" spans="1:14" ht="11.25">
      <c r="A195" s="1" t="s">
        <v>26</v>
      </c>
      <c r="B195" s="6">
        <f>'Dot.Stat Data'!C146</f>
        <v>0</v>
      </c>
      <c r="C195" s="6">
        <f>'Dot.Stat Data'!D146</f>
        <v>0</v>
      </c>
      <c r="D195" s="6">
        <f>'Dot.Stat Data'!E146</f>
        <v>0</v>
      </c>
      <c r="E195" s="6">
        <f>'Dot.Stat Data'!F146</f>
        <v>0</v>
      </c>
      <c r="F195" s="6">
        <f>'Dot.Stat Data'!G146</f>
        <v>0</v>
      </c>
      <c r="G195" s="6">
        <f>'Dot.Stat Data'!H146</f>
        <v>8804.289013</v>
      </c>
      <c r="H195" s="6">
        <f>'Dot.Stat Data'!I146</f>
        <v>9428.14149</v>
      </c>
      <c r="I195" s="6">
        <f>'Dot.Stat Data'!J146</f>
        <v>9733.895966</v>
      </c>
      <c r="J195" s="6">
        <f>'Dot.Stat Data'!K146</f>
        <v>10095.950059</v>
      </c>
      <c r="K195" s="6">
        <f>'Dot.Stat Data'!L146</f>
        <v>10534.902259</v>
      </c>
      <c r="L195" s="6">
        <f>'Dot.Stat Data'!M146</f>
        <v>10766.333343</v>
      </c>
      <c r="M195" s="6">
        <f>'Dot.Stat Data'!N146</f>
        <v>10968.096277</v>
      </c>
      <c r="N195" s="6">
        <f>'Dot.Stat Data'!O146</f>
        <v>11248.320653</v>
      </c>
    </row>
    <row r="196" spans="1:14" ht="11.25">
      <c r="A196" s="1" t="s">
        <v>27</v>
      </c>
      <c r="B196" s="6">
        <f>'Dot.Stat Data'!C147</f>
        <v>461731</v>
      </c>
      <c r="C196" s="6">
        <f>'Dot.Stat Data'!D147</f>
        <v>515848</v>
      </c>
      <c r="D196" s="6">
        <f>'Dot.Stat Data'!E147</f>
        <v>555028</v>
      </c>
      <c r="E196" s="6">
        <f>'Dot.Stat Data'!F147</f>
        <v>594231</v>
      </c>
      <c r="F196" s="6">
        <f>'Dot.Stat Data'!G147</f>
        <v>635872</v>
      </c>
      <c r="G196" s="6">
        <f>'Dot.Stat Data'!H147</f>
        <v>675742</v>
      </c>
      <c r="H196" s="6">
        <f>'Dot.Stat Data'!I147</f>
        <v>737502</v>
      </c>
      <c r="I196" s="6">
        <f>'Dot.Stat Data'!J147</f>
        <v>790358</v>
      </c>
      <c r="J196" s="6">
        <f>'Dot.Stat Data'!K147</f>
        <v>844541</v>
      </c>
      <c r="K196" s="6">
        <f>'Dot.Stat Data'!L147</f>
        <v>879315</v>
      </c>
      <c r="L196" s="6">
        <f>'Dot.Stat Data'!M147</f>
        <v>899688</v>
      </c>
      <c r="M196" s="6">
        <f>'Dot.Stat Data'!N147</f>
        <v>921068</v>
      </c>
      <c r="N196" s="6">
        <f>'Dot.Stat Data'!O147</f>
        <v>940384</v>
      </c>
    </row>
    <row r="197" spans="1:14" ht="11.25">
      <c r="A197" s="1" t="s">
        <v>28</v>
      </c>
      <c r="B197" s="6">
        <f>'Dot.Stat Data'!C148</f>
        <v>0</v>
      </c>
      <c r="C197" s="6">
        <f>'Dot.Stat Data'!D148</f>
        <v>0</v>
      </c>
      <c r="D197" s="6">
        <f>'Dot.Stat Data'!E148</f>
        <v>4130.716567</v>
      </c>
      <c r="E197" s="6">
        <f>'Dot.Stat Data'!F148</f>
        <v>4926.489867</v>
      </c>
      <c r="F197" s="6">
        <f>'Dot.Stat Data'!G148</f>
        <v>5702.011689</v>
      </c>
      <c r="G197" s="6">
        <f>'Dot.Stat Data'!H148</f>
        <v>6569.647503</v>
      </c>
      <c r="H197" s="6">
        <f>'Dot.Stat Data'!I148</f>
        <v>7641.416172</v>
      </c>
      <c r="I197" s="6">
        <f>'Dot.Stat Data'!J148</f>
        <v>7342.181575</v>
      </c>
      <c r="J197" s="6">
        <f>'Dot.Stat Data'!K148</f>
        <v>6102.53825</v>
      </c>
      <c r="K197" s="6">
        <f>'Dot.Stat Data'!L148</f>
        <v>4943.91439</v>
      </c>
      <c r="L197" s="6">
        <f>'Dot.Stat Data'!M148</f>
        <v>4557.609164</v>
      </c>
      <c r="M197" s="6">
        <f>'Dot.Stat Data'!N148</f>
        <v>4472.449043</v>
      </c>
      <c r="N197" s="6">
        <f>'Dot.Stat Data'!O148</f>
        <v>4546.400167</v>
      </c>
    </row>
    <row r="198" spans="1:14" ht="11.25">
      <c r="A198" s="1" t="s">
        <v>29</v>
      </c>
      <c r="B198" s="6">
        <f>'Dot.Stat Data'!C149</f>
        <v>55356</v>
      </c>
      <c r="C198" s="6">
        <f>'Dot.Stat Data'!D149</f>
        <v>57564</v>
      </c>
      <c r="D198" s="6">
        <f>'Dot.Stat Data'!E149</f>
        <v>60806</v>
      </c>
      <c r="E198" s="6">
        <f>'Dot.Stat Data'!F149</f>
        <v>63198</v>
      </c>
      <c r="F198" s="6">
        <f>'Dot.Stat Data'!G149</f>
        <v>66316</v>
      </c>
      <c r="G198" s="6">
        <f>'Dot.Stat Data'!H149</f>
        <v>70203</v>
      </c>
      <c r="H198" s="6">
        <f>'Dot.Stat Data'!I149</f>
        <v>73624</v>
      </c>
      <c r="I198" s="6">
        <f>'Dot.Stat Data'!J149</f>
        <v>77344</v>
      </c>
      <c r="J198" s="6">
        <f>'Dot.Stat Data'!K149</f>
        <v>80906</v>
      </c>
      <c r="K198" s="6">
        <f>'Dot.Stat Data'!L149</f>
        <v>82513</v>
      </c>
      <c r="L198" s="6">
        <f>'Dot.Stat Data'!M149</f>
        <v>84563</v>
      </c>
      <c r="M198" s="6">
        <f>'Dot.Stat Data'!N149</f>
        <v>87433</v>
      </c>
      <c r="N198" s="6">
        <f>'Dot.Stat Data'!O149</f>
        <v>89574</v>
      </c>
    </row>
    <row r="199" spans="1:14" ht="11.25">
      <c r="A199" s="1" t="s">
        <v>30</v>
      </c>
      <c r="B199" s="6">
        <f>'Dot.Stat Data'!C150</f>
        <v>23958700</v>
      </c>
      <c r="C199" s="6">
        <f>'Dot.Stat Data'!D150</f>
        <v>23424500</v>
      </c>
      <c r="D199" s="6">
        <f>'Dot.Stat Data'!E150</f>
        <v>22782600</v>
      </c>
      <c r="E199" s="6">
        <f>'Dot.Stat Data'!F150</f>
        <v>22567200</v>
      </c>
      <c r="F199" s="6">
        <f>'Dot.Stat Data'!G150</f>
        <v>22406000</v>
      </c>
      <c r="G199" s="6">
        <f>'Dot.Stat Data'!H150</f>
        <v>22265900</v>
      </c>
      <c r="H199" s="6">
        <f>'Dot.Stat Data'!I150</f>
        <v>22433200</v>
      </c>
      <c r="I199" s="6">
        <f>'Dot.Stat Data'!J150</f>
        <v>22499000</v>
      </c>
      <c r="J199" s="6">
        <f>'Dot.Stat Data'!K150</f>
        <v>22562800</v>
      </c>
      <c r="K199" s="6">
        <f>'Dot.Stat Data'!L150</f>
        <v>21672700</v>
      </c>
      <c r="L199" s="6">
        <f>'Dot.Stat Data'!M150</f>
        <v>21002000</v>
      </c>
      <c r="M199" s="6">
        <f>'Dot.Stat Data'!N150</f>
        <v>20524800</v>
      </c>
      <c r="N199" s="6">
        <f>'Dot.Stat Data'!O150</f>
        <v>20004100</v>
      </c>
    </row>
    <row r="200" spans="1:14" ht="11.25">
      <c r="A200" s="1" t="s">
        <v>31</v>
      </c>
      <c r="B200" s="6">
        <f>'Dot.Stat Data'!C151</f>
        <v>17858900</v>
      </c>
      <c r="C200" s="6">
        <f>'Dot.Stat Data'!D151</f>
        <v>19051600</v>
      </c>
      <c r="D200" s="6">
        <f>'Dot.Stat Data'!E151</f>
        <v>20352300</v>
      </c>
      <c r="E200" s="6">
        <f>'Dot.Stat Data'!F151</f>
        <v>21896500</v>
      </c>
      <c r="F200" s="6">
        <f>'Dot.Stat Data'!G151</f>
        <v>22897200</v>
      </c>
      <c r="G200" s="6">
        <f>'Dot.Stat Data'!H151</f>
        <v>23792700</v>
      </c>
      <c r="H200" s="6">
        <f>'Dot.Stat Data'!I151</f>
        <v>24877400</v>
      </c>
      <c r="I200" s="6">
        <f>'Dot.Stat Data'!J151</f>
        <v>26453900</v>
      </c>
      <c r="J200" s="6">
        <f>'Dot.Stat Data'!K151</f>
        <v>28746200</v>
      </c>
      <c r="K200" s="6">
        <f>'Dot.Stat Data'!L151</f>
        <v>29315600</v>
      </c>
      <c r="L200" s="6">
        <f>'Dot.Stat Data'!M151</f>
        <v>30645600</v>
      </c>
      <c r="M200" s="6">
        <f>'Dot.Stat Data'!N151</f>
        <v>33064000</v>
      </c>
      <c r="N200" s="6">
        <f>'Dot.Stat Data'!O151</f>
        <v>0</v>
      </c>
    </row>
    <row r="201" spans="1:14" ht="11.25">
      <c r="A201" s="1" t="s">
        <v>32</v>
      </c>
      <c r="B201" s="6">
        <f>'Dot.Stat Data'!C152</f>
        <v>692.361429</v>
      </c>
      <c r="C201" s="6">
        <f>'Dot.Stat Data'!D152</f>
        <v>739.438088</v>
      </c>
      <c r="D201" s="6">
        <f>'Dot.Stat Data'!E152</f>
        <v>704.64726</v>
      </c>
      <c r="E201" s="6">
        <f>'Dot.Stat Data'!F152</f>
        <v>731.76929</v>
      </c>
      <c r="F201" s="6">
        <f>'Dot.Stat Data'!G152</f>
        <v>754.508563</v>
      </c>
      <c r="G201" s="6">
        <f>'Dot.Stat Data'!H152</f>
        <v>783.425343</v>
      </c>
      <c r="H201" s="6">
        <f>'Dot.Stat Data'!I152</f>
        <v>823.4</v>
      </c>
      <c r="I201" s="6">
        <f>'Dot.Stat Data'!J152</f>
        <v>923.2</v>
      </c>
      <c r="J201" s="6">
        <f>'Dot.Stat Data'!K152</f>
        <v>1073.9</v>
      </c>
      <c r="K201" s="6">
        <f>'Dot.Stat Data'!L152</f>
        <v>1151.4</v>
      </c>
      <c r="L201" s="6">
        <f>'Dot.Stat Data'!M152</f>
        <v>1127.5</v>
      </c>
      <c r="M201" s="6">
        <f>'Dot.Stat Data'!N152</f>
        <v>1097.4</v>
      </c>
      <c r="N201" s="6">
        <f>'Dot.Stat Data'!O152</f>
        <v>1165.7</v>
      </c>
    </row>
    <row r="202" spans="1:14" ht="11.25">
      <c r="A202" s="1" t="s">
        <v>33</v>
      </c>
      <c r="B202" s="6">
        <f>'Dot.Stat Data'!C153</f>
        <v>0</v>
      </c>
      <c r="C202" s="6">
        <f>'Dot.Stat Data'!D153</f>
        <v>0</v>
      </c>
      <c r="D202" s="6">
        <f>'Dot.Stat Data'!E153</f>
        <v>0</v>
      </c>
      <c r="E202" s="6">
        <f>'Dot.Stat Data'!F153</f>
        <v>453158</v>
      </c>
      <c r="F202" s="6">
        <f>'Dot.Stat Data'!G153</f>
        <v>485448</v>
      </c>
      <c r="G202" s="6">
        <f>'Dot.Stat Data'!H153</f>
        <v>499242</v>
      </c>
      <c r="H202" s="6">
        <f>'Dot.Stat Data'!I153</f>
        <v>532592</v>
      </c>
      <c r="I202" s="6">
        <f>'Dot.Stat Data'!J153</f>
        <v>566709</v>
      </c>
      <c r="J202" s="6">
        <f>'Dot.Stat Data'!K153</f>
        <v>622959</v>
      </c>
      <c r="K202" s="6">
        <f>'Dot.Stat Data'!L153</f>
        <v>692513</v>
      </c>
      <c r="L202" s="6">
        <f>'Dot.Stat Data'!M153</f>
        <v>705201</v>
      </c>
      <c r="M202" s="6">
        <f>'Dot.Stat Data'!N153</f>
        <v>748178</v>
      </c>
      <c r="N202" s="6">
        <f>'Dot.Stat Data'!O153</f>
        <v>814681</v>
      </c>
    </row>
    <row r="203" spans="1:14" ht="11.25">
      <c r="A203" s="1" t="s">
        <v>34</v>
      </c>
      <c r="B203" s="6">
        <f>'Dot.Stat Data'!C154</f>
        <v>13445</v>
      </c>
      <c r="C203" s="6">
        <f>'Dot.Stat Data'!D154</f>
        <v>14505</v>
      </c>
      <c r="D203" s="6">
        <f>'Dot.Stat Data'!E154</f>
        <v>15507</v>
      </c>
      <c r="E203" s="6">
        <f>'Dot.Stat Data'!F154</f>
        <v>16213</v>
      </c>
      <c r="F203" s="6">
        <f>'Dot.Stat Data'!G154</f>
        <v>17070</v>
      </c>
      <c r="G203" s="6">
        <f>'Dot.Stat Data'!H154</f>
        <v>17960</v>
      </c>
      <c r="H203" s="6">
        <f>'Dot.Stat Data'!I154</f>
        <v>18972</v>
      </c>
      <c r="I203" s="6">
        <f>'Dot.Stat Data'!J154</f>
        <v>19884</v>
      </c>
      <c r="J203" s="6">
        <f>'Dot.Stat Data'!K154</f>
        <v>20482</v>
      </c>
      <c r="K203" s="6">
        <f>'Dot.Stat Data'!L154</f>
        <v>21354</v>
      </c>
      <c r="L203" s="6">
        <f>'Dot.Stat Data'!M154</f>
        <v>22303</v>
      </c>
      <c r="M203" s="6">
        <f>'Dot.Stat Data'!N154</f>
        <v>21533</v>
      </c>
      <c r="N203" s="6">
        <f>'Dot.Stat Data'!O154</f>
        <v>21215</v>
      </c>
    </row>
    <row r="204" spans="1:14" ht="11.25">
      <c r="A204" s="1" t="s">
        <v>35</v>
      </c>
      <c r="B204" s="6">
        <f>'Dot.Stat Data'!C156</f>
        <v>35851</v>
      </c>
      <c r="C204" s="6">
        <f>'Dot.Stat Data'!D156</f>
        <v>38319</v>
      </c>
      <c r="D204" s="6">
        <f>'Dot.Stat Data'!E156</f>
        <v>39633</v>
      </c>
      <c r="E204" s="6">
        <f>'Dot.Stat Data'!F156</f>
        <v>41722</v>
      </c>
      <c r="F204" s="6">
        <f>'Dot.Stat Data'!G156</f>
        <v>45573</v>
      </c>
      <c r="G204" s="6">
        <f>'Dot.Stat Data'!H156</f>
        <v>50342</v>
      </c>
      <c r="H204" s="6">
        <f>'Dot.Stat Data'!I156</f>
        <v>53969</v>
      </c>
      <c r="I204" s="6">
        <f>'Dot.Stat Data'!J156</f>
        <v>59398</v>
      </c>
      <c r="J204" s="6">
        <f>'Dot.Stat Data'!K156</f>
        <v>62669</v>
      </c>
      <c r="K204" s="6">
        <f>'Dot.Stat Data'!L156</f>
        <v>64676</v>
      </c>
      <c r="L204" s="6">
        <f>'Dot.Stat Data'!M156</f>
        <v>67346</v>
      </c>
      <c r="M204" s="6">
        <f>'Dot.Stat Data'!N156</f>
        <v>71989</v>
      </c>
      <c r="N204" s="6">
        <f>'Dot.Stat Data'!O156</f>
        <v>76280</v>
      </c>
    </row>
    <row r="205" spans="1:14" ht="11.25">
      <c r="A205" s="1" t="s">
        <v>36</v>
      </c>
      <c r="B205" s="6">
        <f>'Dot.Stat Data'!C157</f>
        <v>13669</v>
      </c>
      <c r="C205" s="6">
        <f>'Dot.Stat Data'!D157</f>
        <v>14468</v>
      </c>
      <c r="D205" s="6">
        <f>'Dot.Stat Data'!E157</f>
        <v>15046</v>
      </c>
      <c r="E205" s="6">
        <f>'Dot.Stat Data'!F157</f>
        <v>16089</v>
      </c>
      <c r="F205" s="6">
        <f>'Dot.Stat Data'!G157</f>
        <v>16926</v>
      </c>
      <c r="G205" s="6">
        <f>'Dot.Stat Data'!H157</f>
        <v>17633</v>
      </c>
      <c r="H205" s="6">
        <f>'Dot.Stat Data'!I157</f>
        <v>18500</v>
      </c>
      <c r="I205" s="6">
        <f>'Dot.Stat Data'!J157</f>
        <v>20134</v>
      </c>
      <c r="J205" s="6">
        <f>'Dot.Stat Data'!K157</f>
        <v>21438</v>
      </c>
      <c r="K205" s="6">
        <f>'Dot.Stat Data'!L157</f>
        <v>21002</v>
      </c>
      <c r="L205" s="6">
        <f>'Dot.Stat Data'!M157</f>
        <v>21203</v>
      </c>
      <c r="M205" s="6">
        <f>'Dot.Stat Data'!N157</f>
        <v>21792</v>
      </c>
      <c r="N205" s="6">
        <f>'Dot.Stat Data'!O157</f>
        <v>22946</v>
      </c>
    </row>
    <row r="206" spans="1:14" ht="11.25">
      <c r="A206" s="1" t="s">
        <v>37</v>
      </c>
      <c r="B206" s="6">
        <f>'Dot.Stat Data'!C158</f>
        <v>6396.712</v>
      </c>
      <c r="C206" s="6">
        <f>'Dot.Stat Data'!D158</f>
        <v>6765.782</v>
      </c>
      <c r="D206" s="6">
        <f>'Dot.Stat Data'!E158</f>
        <v>7155.606</v>
      </c>
      <c r="E206" s="6">
        <f>'Dot.Stat Data'!F158</f>
        <v>7446.418</v>
      </c>
      <c r="F206" s="6">
        <f>'Dot.Stat Data'!G158</f>
        <v>7832.803</v>
      </c>
      <c r="G206" s="6">
        <f>'Dot.Stat Data'!H158</f>
        <v>8255.818</v>
      </c>
      <c r="H206" s="6">
        <f>'Dot.Stat Data'!I158</f>
        <v>8740.77</v>
      </c>
      <c r="I206" s="6">
        <f>'Dot.Stat Data'!J158</f>
        <v>9127.225</v>
      </c>
      <c r="J206" s="6">
        <f>'Dot.Stat Data'!K158</f>
        <v>9668.75</v>
      </c>
      <c r="K206" s="6">
        <f>'Dot.Stat Data'!L158</f>
        <v>9710.054</v>
      </c>
      <c r="L206" s="6">
        <f>'Dot.Stat Data'!M158</f>
        <v>9982.755</v>
      </c>
      <c r="M206" s="6">
        <f>'Dot.Stat Data'!N158</f>
        <v>10256.402</v>
      </c>
      <c r="N206" s="6">
        <f>'Dot.Stat Data'!O158</f>
        <v>10393.991</v>
      </c>
    </row>
    <row r="207" spans="1:14" ht="11.25">
      <c r="A207" s="1" t="s">
        <v>38</v>
      </c>
      <c r="B207" s="6">
        <f>'Dot.Stat Data'!C159</f>
        <v>1052.414</v>
      </c>
      <c r="C207" s="6">
        <f>'Dot.Stat Data'!D159</f>
        <v>1159.796</v>
      </c>
      <c r="D207" s="6">
        <f>'Dot.Stat Data'!E159</f>
        <v>1265.253</v>
      </c>
      <c r="E207" s="6">
        <f>'Dot.Stat Data'!F159</f>
        <v>1428.998</v>
      </c>
      <c r="F207" s="6">
        <f>'Dot.Stat Data'!G159</f>
        <v>1547.234</v>
      </c>
      <c r="G207" s="6">
        <f>'Dot.Stat Data'!H159</f>
        <v>1690.832</v>
      </c>
      <c r="H207" s="6">
        <f>'Dot.Stat Data'!I159</f>
        <v>1826.097</v>
      </c>
      <c r="I207" s="6">
        <f>'Dot.Stat Data'!J159</f>
        <v>1929.696</v>
      </c>
      <c r="J207" s="6">
        <f>'Dot.Stat Data'!K159</f>
        <v>2082.054</v>
      </c>
      <c r="K207" s="6">
        <f>'Dot.Stat Data'!L159</f>
        <v>2125.538</v>
      </c>
      <c r="L207" s="6">
        <f>'Dot.Stat Data'!M159</f>
        <v>2190.1</v>
      </c>
      <c r="M207" s="6">
        <f>'Dot.Stat Data'!N159</f>
        <v>2288.437</v>
      </c>
      <c r="N207" s="6">
        <f>'Dot.Stat Data'!O159</f>
        <v>2347.382</v>
      </c>
    </row>
    <row r="208" spans="1:14" ht="11.25">
      <c r="A208" s="1" t="s">
        <v>39</v>
      </c>
      <c r="B208" s="6">
        <f>'Dot.Stat Data'!C160</f>
        <v>917.839348</v>
      </c>
      <c r="C208" s="6">
        <f>'Dot.Stat Data'!D160</f>
        <v>989.027378</v>
      </c>
      <c r="D208" s="6">
        <f>'Dot.Stat Data'!E160</f>
        <v>1053.739379</v>
      </c>
      <c r="E208" s="6">
        <f>'Dot.Stat Data'!F160</f>
        <v>1100.840271</v>
      </c>
      <c r="F208" s="6">
        <f>'Dot.Stat Data'!G160</f>
        <v>1183.886319</v>
      </c>
      <c r="G208" s="6">
        <f>'Dot.Stat Data'!H160</f>
        <v>1254.912234</v>
      </c>
      <c r="H208" s="6">
        <f>'Dot.Stat Data'!I160</f>
        <v>1314.804337</v>
      </c>
      <c r="I208" s="6">
        <f>'Dot.Stat Data'!J160</f>
        <v>1413.013257</v>
      </c>
      <c r="J208" s="6">
        <f>'Dot.Stat Data'!K160</f>
        <v>1487.572019</v>
      </c>
      <c r="K208" s="6">
        <f>'Dot.Stat Data'!L160</f>
        <v>1657.114319</v>
      </c>
      <c r="L208" s="6">
        <f>'Dot.Stat Data'!M160</f>
        <v>1672.156491</v>
      </c>
      <c r="M208" s="6">
        <f>'Dot.Stat Data'!N160</f>
        <v>1704.216929</v>
      </c>
      <c r="N208" s="6">
        <f>'Dot.Stat Data'!O160</f>
        <v>1729.289794</v>
      </c>
    </row>
    <row r="209" spans="1:14" ht="11.25">
      <c r="A209" s="1" t="s">
        <v>40</v>
      </c>
      <c r="B209" s="6">
        <f>'Dot.Stat Data'!C161</f>
        <v>22218</v>
      </c>
      <c r="C209" s="6">
        <f>'Dot.Stat Data'!D161</f>
        <v>24346</v>
      </c>
      <c r="D209" s="6">
        <f>'Dot.Stat Data'!E161</f>
        <v>26914</v>
      </c>
      <c r="E209" s="6">
        <f>'Dot.Stat Data'!F161</f>
        <v>29917</v>
      </c>
      <c r="F209" s="6">
        <f>'Dot.Stat Data'!G161</f>
        <v>33486</v>
      </c>
      <c r="G209" s="6">
        <f>'Dot.Stat Data'!H161</f>
        <v>37497</v>
      </c>
      <c r="H209" s="6">
        <f>'Dot.Stat Data'!I161</f>
        <v>41565</v>
      </c>
      <c r="I209" s="6">
        <f>'Dot.Stat Data'!J161</f>
        <v>44614</v>
      </c>
      <c r="J209" s="6">
        <f>'Dot.Stat Data'!K161</f>
        <v>46827</v>
      </c>
      <c r="K209" s="6">
        <f>'Dot.Stat Data'!L161</f>
        <v>46028</v>
      </c>
      <c r="L209" s="6">
        <f>'Dot.Stat Data'!M161</f>
        <v>45693</v>
      </c>
      <c r="M209" s="6">
        <f>'Dot.Stat Data'!N161</f>
        <v>44154</v>
      </c>
      <c r="N209" s="6">
        <f>'Dot.Stat Data'!O161</f>
        <v>42445</v>
      </c>
    </row>
    <row r="210" spans="1:14" ht="11.25">
      <c r="A210" s="1" t="s">
        <v>41</v>
      </c>
      <c r="B210" s="6">
        <f>'Dot.Stat Data'!C162</f>
        <v>32677</v>
      </c>
      <c r="C210" s="6">
        <f>'Dot.Stat Data'!D162</f>
        <v>35188</v>
      </c>
      <c r="D210" s="6">
        <f>'Dot.Stat Data'!E162</f>
        <v>36990</v>
      </c>
      <c r="E210" s="6">
        <f>'Dot.Stat Data'!F162</f>
        <v>38892</v>
      </c>
      <c r="F210" s="6">
        <f>'Dot.Stat Data'!G162</f>
        <v>41571</v>
      </c>
      <c r="G210" s="6">
        <f>'Dot.Stat Data'!H162</f>
        <v>43532</v>
      </c>
      <c r="H210" s="6">
        <f>'Dot.Stat Data'!I162</f>
        <v>46795</v>
      </c>
      <c r="I210" s="6">
        <f>'Dot.Stat Data'!J162</f>
        <v>50500</v>
      </c>
      <c r="J210" s="6">
        <f>'Dot.Stat Data'!K162</f>
        <v>53263</v>
      </c>
      <c r="K210" s="6">
        <f>'Dot.Stat Data'!L162</f>
        <v>56100</v>
      </c>
      <c r="L210" s="6">
        <f>'Dot.Stat Data'!M162</f>
        <v>58353</v>
      </c>
      <c r="M210" s="6">
        <f>'Dot.Stat Data'!N162</f>
        <v>58930</v>
      </c>
      <c r="N210" s="6">
        <f>'Dot.Stat Data'!O162</f>
        <v>59405</v>
      </c>
    </row>
    <row r="211" spans="1:14" ht="11.25">
      <c r="A211" s="1" t="s">
        <v>42</v>
      </c>
      <c r="B211" s="6">
        <f>'Dot.Stat Data'!C163</f>
        <v>18636.53868</v>
      </c>
      <c r="C211" s="6">
        <f>'Dot.Stat Data'!D163</f>
        <v>19493.100766</v>
      </c>
      <c r="D211" s="6">
        <f>'Dot.Stat Data'!E163</f>
        <v>19528.775358</v>
      </c>
      <c r="E211" s="6">
        <f>'Dot.Stat Data'!F163</f>
        <v>19604.147461</v>
      </c>
      <c r="F211" s="6">
        <f>'Dot.Stat Data'!G163</f>
        <v>19812.273576</v>
      </c>
      <c r="G211" s="6">
        <f>'Dot.Stat Data'!H163</f>
        <v>20172.367826</v>
      </c>
      <c r="H211" s="6">
        <f>'Dot.Stat Data'!I163</f>
        <v>20781.229886</v>
      </c>
      <c r="I211" s="6">
        <f>'Dot.Stat Data'!J163</f>
        <v>21615.685835</v>
      </c>
      <c r="J211" s="6">
        <f>'Dot.Stat Data'!K163</f>
        <v>22592.973441</v>
      </c>
      <c r="K211" s="6">
        <f>'Dot.Stat Data'!L163</f>
        <v>22836.010641</v>
      </c>
      <c r="L211" s="6">
        <f>'Dot.Stat Data'!M163</f>
        <v>22993.231396</v>
      </c>
      <c r="M211" s="6">
        <f>'Dot.Stat Data'!N163</f>
        <v>23324.094533</v>
      </c>
      <c r="N211" s="6">
        <f>'Dot.Stat Data'!O163</f>
        <v>0</v>
      </c>
    </row>
    <row r="212" spans="1:14" ht="11.25">
      <c r="A212" s="1" t="s">
        <v>43</v>
      </c>
      <c r="B212" s="6">
        <f>'Dot.Stat Data'!C164</f>
        <v>30518</v>
      </c>
      <c r="C212" s="6">
        <f>'Dot.Stat Data'!D164</f>
        <v>32908</v>
      </c>
      <c r="D212" s="6">
        <f>'Dot.Stat Data'!E164</f>
        <v>36043</v>
      </c>
      <c r="E212" s="6">
        <f>'Dot.Stat Data'!F164</f>
        <v>36903</v>
      </c>
      <c r="F212" s="6">
        <f>'Dot.Stat Data'!G164</f>
        <v>42509</v>
      </c>
      <c r="G212" s="6">
        <f>'Dot.Stat Data'!H164</f>
        <v>43257</v>
      </c>
      <c r="H212" s="6">
        <f>'Dot.Stat Data'!I164</f>
        <v>48584</v>
      </c>
      <c r="I212" s="6">
        <f>'Dot.Stat Data'!J164</f>
        <v>51904</v>
      </c>
      <c r="J212" s="6">
        <f>'Dot.Stat Data'!K164</f>
        <v>44914</v>
      </c>
      <c r="K212" s="6">
        <f>'Dot.Stat Data'!L164</f>
        <v>47375</v>
      </c>
      <c r="L212" s="6">
        <f>'Dot.Stat Data'!M164</f>
        <v>46716</v>
      </c>
      <c r="M212" s="6">
        <f>'Dot.Stat Data'!N164</f>
        <v>49363</v>
      </c>
      <c r="N212" s="6">
        <f>'Dot.Stat Data'!O164</f>
        <v>49968</v>
      </c>
    </row>
    <row r="213" spans="1:14" ht="11.25">
      <c r="A213" s="1" t="s">
        <v>44</v>
      </c>
      <c r="B213" s="6">
        <f>'Dot.Stat Data'!C165</f>
        <v>392100</v>
      </c>
      <c r="C213" s="6">
        <f>'Dot.Stat Data'!D165</f>
        <v>422800</v>
      </c>
      <c r="D213" s="6">
        <f>'Dot.Stat Data'!E165</f>
        <v>447500</v>
      </c>
      <c r="E213" s="6">
        <f>'Dot.Stat Data'!F165</f>
        <v>480900</v>
      </c>
      <c r="F213" s="6">
        <f>'Dot.Stat Data'!G165</f>
        <v>526600</v>
      </c>
      <c r="G213" s="6">
        <f>'Dot.Stat Data'!H165</f>
        <v>583700</v>
      </c>
      <c r="H213" s="6">
        <f>'Dot.Stat Data'!I165</f>
        <v>636400</v>
      </c>
      <c r="I213" s="6">
        <f>'Dot.Stat Data'!J165</f>
        <v>667500</v>
      </c>
      <c r="J213" s="6">
        <f>'Dot.Stat Data'!K165</f>
        <v>677700</v>
      </c>
      <c r="K213" s="6">
        <f>'Dot.Stat Data'!L165</f>
        <v>665100</v>
      </c>
      <c r="L213" s="6">
        <f>'Dot.Stat Data'!M165</f>
        <v>661100</v>
      </c>
      <c r="M213" s="6">
        <f>'Dot.Stat Data'!N165</f>
        <v>668500</v>
      </c>
      <c r="N213" s="6">
        <f>'Dot.Stat Data'!O165</f>
        <v>683500</v>
      </c>
    </row>
    <row r="214" spans="1:14" ht="11.25">
      <c r="A214" s="1" t="s">
        <v>45</v>
      </c>
      <c r="B214" s="6">
        <f>'Dot.Stat Data'!C166</f>
        <v>252456</v>
      </c>
      <c r="C214" s="6">
        <f>'Dot.Stat Data'!D166</f>
        <v>263830</v>
      </c>
      <c r="D214" s="6">
        <f>'Dot.Stat Data'!E166</f>
        <v>275704</v>
      </c>
      <c r="E214" s="6">
        <f>'Dot.Stat Data'!F166</f>
        <v>286875</v>
      </c>
      <c r="F214" s="6">
        <f>'Dot.Stat Data'!G166</f>
        <v>302095</v>
      </c>
      <c r="G214" s="6">
        <f>'Dot.Stat Data'!H166</f>
        <v>319185</v>
      </c>
      <c r="H214" s="6">
        <f>'Dot.Stat Data'!I166</f>
        <v>337586</v>
      </c>
      <c r="I214" s="6">
        <f>'Dot.Stat Data'!J166</f>
        <v>357143</v>
      </c>
      <c r="J214" s="6">
        <f>'Dot.Stat Data'!K166</f>
        <v>374723</v>
      </c>
      <c r="K214" s="6">
        <f>'Dot.Stat Data'!L166</f>
        <v>379033</v>
      </c>
      <c r="L214" s="6">
        <f>'Dot.Stat Data'!M166</f>
        <v>385509</v>
      </c>
      <c r="M214" s="6">
        <f>'Dot.Stat Data'!N166</f>
        <v>395452</v>
      </c>
      <c r="N214" s="6">
        <f>'Dot.Stat Data'!O166</f>
        <v>401585</v>
      </c>
    </row>
    <row r="218" spans="1:13" ht="11.25">
      <c r="A218" s="4" t="s">
        <v>50</v>
      </c>
      <c r="B218" s="4"/>
      <c r="C218" s="4"/>
      <c r="D218" s="4"/>
      <c r="E218" s="4"/>
      <c r="F218" s="4"/>
      <c r="G218" s="4"/>
      <c r="H218" s="4"/>
      <c r="I218" s="4"/>
      <c r="J218" s="4"/>
      <c r="K218" s="4"/>
      <c r="L218" s="4"/>
      <c r="M218" s="4"/>
    </row>
    <row r="219" spans="1:14" ht="11.25">
      <c r="A219" s="1" t="s">
        <v>15</v>
      </c>
      <c r="B219" s="5">
        <f aca="true" t="shared" si="31" ref="B219:L219">B150/(B48+B14)*100</f>
        <v>2.7895515032035485</v>
      </c>
      <c r="C219" s="5">
        <f t="shared" si="31"/>
        <v>3.8793794222312967</v>
      </c>
      <c r="D219" s="5">
        <f t="shared" si="31"/>
        <v>0.30567935699148724</v>
      </c>
      <c r="E219" s="5">
        <f t="shared" si="31"/>
        <v>0.9912022419393327</v>
      </c>
      <c r="F219" s="5">
        <f t="shared" si="31"/>
        <v>2.070927713939572</v>
      </c>
      <c r="G219" s="5">
        <f t="shared" si="31"/>
        <v>1.6369125071566126</v>
      </c>
      <c r="H219" s="5">
        <f t="shared" si="31"/>
        <v>2.5054013496235714</v>
      </c>
      <c r="I219" s="5">
        <f t="shared" si="31"/>
        <v>4.642310266863173</v>
      </c>
      <c r="J219" s="5">
        <f t="shared" si="31"/>
        <v>10.676983349657199</v>
      </c>
      <c r="K219" s="5">
        <f t="shared" si="31"/>
        <v>9.811317908772441</v>
      </c>
      <c r="L219" s="5">
        <f t="shared" si="31"/>
        <v>11.047829317283195</v>
      </c>
      <c r="M219" s="5">
        <f>M150/(M48+M14)*100</f>
        <v>11.747400086801816</v>
      </c>
      <c r="N219" s="5">
        <f>N150/(N48+N14)*100</f>
        <v>10.45161455647344</v>
      </c>
    </row>
    <row r="220" spans="1:14" ht="11.25">
      <c r="A220" s="1" t="s">
        <v>16</v>
      </c>
      <c r="B220" s="5">
        <f aca="true" t="shared" si="32" ref="B220:L220">B151/(B49+B15)*100</f>
        <v>9.33126995364531</v>
      </c>
      <c r="C220" s="5">
        <f t="shared" si="32"/>
        <v>7.568476223375797</v>
      </c>
      <c r="D220" s="5">
        <f t="shared" si="32"/>
        <v>7.895821105088101</v>
      </c>
      <c r="E220" s="5">
        <f t="shared" si="32"/>
        <v>8.700330012517716</v>
      </c>
      <c r="F220" s="5">
        <f t="shared" si="32"/>
        <v>9.123522050619655</v>
      </c>
      <c r="G220" s="5">
        <f t="shared" si="32"/>
        <v>9.627195626833876</v>
      </c>
      <c r="H220" s="5">
        <f t="shared" si="32"/>
        <v>10.365532679329368</v>
      </c>
      <c r="I220" s="5">
        <f t="shared" si="32"/>
        <v>11.636227766640316</v>
      </c>
      <c r="J220" s="5">
        <f t="shared" si="32"/>
        <v>11.500071452586614</v>
      </c>
      <c r="K220" s="5">
        <f t="shared" si="32"/>
        <v>11.205599951607097</v>
      </c>
      <c r="L220" s="5">
        <f t="shared" si="32"/>
        <v>8.873066435911806</v>
      </c>
      <c r="M220" s="5">
        <f>M151/(M49+M15)*100</f>
        <v>6.723990533422733</v>
      </c>
      <c r="N220" s="5">
        <f>N151/(N49+N15)*100</f>
        <v>7.353671491388185</v>
      </c>
    </row>
    <row r="221" spans="1:14" ht="11.25">
      <c r="A221" s="1" t="s">
        <v>17</v>
      </c>
      <c r="B221" s="5">
        <f aca="true" t="shared" si="33" ref="B221:L221">B152/(B50+B16)*100</f>
        <v>12.46242071478942</v>
      </c>
      <c r="C221" s="5">
        <f t="shared" si="33"/>
        <v>13.806907081404932</v>
      </c>
      <c r="D221" s="5">
        <f t="shared" si="33"/>
        <v>13.063189329477822</v>
      </c>
      <c r="E221" s="5">
        <f t="shared" si="33"/>
        <v>12.256831652285571</v>
      </c>
      <c r="F221" s="5">
        <f t="shared" si="33"/>
        <v>10.717712719083522</v>
      </c>
      <c r="G221" s="5">
        <f t="shared" si="33"/>
        <v>9.910708773986524</v>
      </c>
      <c r="H221" s="5">
        <f t="shared" si="33"/>
        <v>10.672954168436757</v>
      </c>
      <c r="I221" s="5">
        <f t="shared" si="33"/>
        <v>11.34393359385729</v>
      </c>
      <c r="J221" s="5">
        <f t="shared" si="33"/>
        <v>11.5264327877643</v>
      </c>
      <c r="K221" s="5">
        <f t="shared" si="33"/>
        <v>13.165678687416243</v>
      </c>
      <c r="L221" s="5">
        <f t="shared" si="33"/>
        <v>9.925696008442724</v>
      </c>
      <c r="M221" s="5">
        <f>M152/(M50+M16)*100</f>
        <v>8.430269341691258</v>
      </c>
      <c r="N221" s="5">
        <f>N152/(N50+N16)*100</f>
        <v>9.622998247422823</v>
      </c>
    </row>
    <row r="222" spans="1:14" ht="11.25">
      <c r="A222" s="1" t="s">
        <v>18</v>
      </c>
      <c r="B222" s="5">
        <f aca="true" t="shared" si="34" ref="B222:L222">B153/(B51+B17)*100</f>
        <v>4.779942741018136</v>
      </c>
      <c r="C222" s="5">
        <f t="shared" si="34"/>
        <v>5.262643701848146</v>
      </c>
      <c r="D222" s="5">
        <f t="shared" si="34"/>
        <v>3.530287560429472</v>
      </c>
      <c r="E222" s="5">
        <f t="shared" si="34"/>
        <v>2.7006496524982713</v>
      </c>
      <c r="F222" s="5">
        <f t="shared" si="34"/>
        <v>3.236442131409309</v>
      </c>
      <c r="G222" s="5">
        <f t="shared" si="34"/>
        <v>2.175437330184934</v>
      </c>
      <c r="H222" s="5">
        <f t="shared" si="34"/>
        <v>3.605381079654551</v>
      </c>
      <c r="I222" s="5">
        <f t="shared" si="34"/>
        <v>2.9001023900902814</v>
      </c>
      <c r="J222" s="5">
        <f t="shared" si="34"/>
        <v>4.039164389583746</v>
      </c>
      <c r="K222" s="5">
        <f t="shared" si="34"/>
        <v>4.701605998330025</v>
      </c>
      <c r="L222" s="5">
        <f t="shared" si="34"/>
        <v>4.877479013521754</v>
      </c>
      <c r="M222" s="5" t="e">
        <f>M153/(M51+M17)*100</f>
        <v>#DIV/0!</v>
      </c>
      <c r="N222" s="5" t="e">
        <f>N153/(N51+N17)*100</f>
        <v>#DIV/0!</v>
      </c>
    </row>
    <row r="223" spans="1:14" ht="11.25">
      <c r="A223" s="1" t="s">
        <v>19</v>
      </c>
      <c r="B223" s="5"/>
      <c r="C223" s="5"/>
      <c r="D223" s="5"/>
      <c r="E223" s="5"/>
      <c r="F223" s="5"/>
      <c r="G223" s="5"/>
      <c r="H223" s="5"/>
      <c r="I223" s="5"/>
      <c r="J223" s="5">
        <f aca="true" t="shared" si="35" ref="J223:L249">J154/(J52+J18)*100</f>
        <v>7.0043509694592245</v>
      </c>
      <c r="K223" s="5">
        <f t="shared" si="35"/>
        <v>12.279816755568445</v>
      </c>
      <c r="L223" s="5">
        <f t="shared" si="35"/>
        <v>8.858722856276021</v>
      </c>
      <c r="M223" s="5">
        <f>M154/(M52+M18)*100</f>
        <v>8.66361099062046</v>
      </c>
      <c r="N223" s="5" t="e">
        <f>N154/(N52+N18)*100</f>
        <v>#DIV/0!</v>
      </c>
    </row>
    <row r="224" spans="1:14" ht="11.25">
      <c r="A224" s="1" t="s">
        <v>20</v>
      </c>
      <c r="B224" s="5">
        <f aca="true" t="shared" si="36" ref="B224:I229">B155/(B53+B19)*100</f>
        <v>5.838591076573349</v>
      </c>
      <c r="C224" s="5">
        <f t="shared" si="36"/>
        <v>5.150517721993143</v>
      </c>
      <c r="D224" s="5">
        <f t="shared" si="36"/>
        <v>5.165003881512336</v>
      </c>
      <c r="E224" s="5">
        <f t="shared" si="36"/>
        <v>4.120813612707708</v>
      </c>
      <c r="F224" s="5">
        <f t="shared" si="36"/>
        <v>2.9376545611660334</v>
      </c>
      <c r="G224" s="5">
        <f t="shared" si="36"/>
        <v>4.794491709081003</v>
      </c>
      <c r="H224" s="5">
        <f t="shared" si="36"/>
        <v>6.062984089935427</v>
      </c>
      <c r="I224" s="5">
        <f t="shared" si="36"/>
        <v>5.72071121976639</v>
      </c>
      <c r="J224" s="5">
        <f t="shared" si="35"/>
        <v>4.8385474908325055</v>
      </c>
      <c r="K224" s="5">
        <f t="shared" si="35"/>
        <v>6.773206605744216</v>
      </c>
      <c r="L224" s="5">
        <f t="shared" si="35"/>
        <v>6.189270254342978</v>
      </c>
      <c r="M224" s="5">
        <f>M155/(M53+M19)*100</f>
        <v>5.1471939747054085</v>
      </c>
      <c r="N224" s="5">
        <f>N155/(N53+N19)*100</f>
        <v>5.912437407414757</v>
      </c>
    </row>
    <row r="225" spans="1:14" ht="11.25">
      <c r="A225" s="1" t="s">
        <v>21</v>
      </c>
      <c r="B225" s="5">
        <f t="shared" si="36"/>
        <v>-3.9723766314124775</v>
      </c>
      <c r="C225" s="5">
        <f t="shared" si="36"/>
        <v>2.0702592087312413</v>
      </c>
      <c r="D225" s="5">
        <f t="shared" si="36"/>
        <v>2.1253863929653973</v>
      </c>
      <c r="E225" s="5">
        <f t="shared" si="36"/>
        <v>2.3863990621254096</v>
      </c>
      <c r="F225" s="5">
        <f t="shared" si="36"/>
        <v>-1.345175810050342</v>
      </c>
      <c r="G225" s="5">
        <f t="shared" si="36"/>
        <v>-4.2295307608595305</v>
      </c>
      <c r="H225" s="5">
        <f t="shared" si="36"/>
        <v>-2.3209407602050107</v>
      </c>
      <c r="I225" s="5">
        <f t="shared" si="36"/>
        <v>-3.965845195808458</v>
      </c>
      <c r="J225" s="5">
        <f t="shared" si="35"/>
        <v>-3.704394137857387</v>
      </c>
      <c r="K225" s="5">
        <f t="shared" si="35"/>
        <v>0.06637531227396229</v>
      </c>
      <c r="L225" s="5">
        <f t="shared" si="35"/>
        <v>0.04323834142396713</v>
      </c>
      <c r="M225" s="5">
        <f>M156/(M54+M20)*100</f>
        <v>0.6510373666068051</v>
      </c>
      <c r="N225" s="5">
        <f>N156/(N54+N20)*100</f>
        <v>-0.7339899427856751</v>
      </c>
    </row>
    <row r="226" spans="1:14" ht="11.25">
      <c r="A226" s="1" t="s">
        <v>22</v>
      </c>
      <c r="B226" s="5">
        <f t="shared" si="36"/>
        <v>-2.9530563363868834</v>
      </c>
      <c r="C226" s="5">
        <f t="shared" si="36"/>
        <v>-4.014465380677414</v>
      </c>
      <c r="D226" s="5">
        <f t="shared" si="36"/>
        <v>-6.358645169051239</v>
      </c>
      <c r="E226" s="5">
        <f t="shared" si="36"/>
        <v>-7.1039109211254186</v>
      </c>
      <c r="F226" s="5">
        <f t="shared" si="36"/>
        <v>-12.794920535140324</v>
      </c>
      <c r="G226" s="5">
        <f t="shared" si="36"/>
        <v>-10.768126907119523</v>
      </c>
      <c r="H226" s="5">
        <f t="shared" si="36"/>
        <v>-13.14106765363266</v>
      </c>
      <c r="I226" s="5">
        <f t="shared" si="36"/>
        <v>-8.181984490504915</v>
      </c>
      <c r="J226" s="5">
        <f t="shared" si="35"/>
        <v>-4.12960229913669</v>
      </c>
      <c r="K226" s="5">
        <f t="shared" si="35"/>
        <v>4.737031463595957</v>
      </c>
      <c r="L226" s="5">
        <f t="shared" si="35"/>
        <v>4.441407562972111</v>
      </c>
      <c r="M226" s="5">
        <f>M157/(M55+M21)*100</f>
        <v>6.028230413718227</v>
      </c>
      <c r="N226" s="5">
        <f>N157/(N55+N21)*100</f>
        <v>-1.10198997167127</v>
      </c>
    </row>
    <row r="227" spans="1:14" ht="11.25">
      <c r="A227" s="1" t="s">
        <v>23</v>
      </c>
      <c r="B227" s="5">
        <f t="shared" si="36"/>
        <v>0.4768506528131142</v>
      </c>
      <c r="C227" s="5">
        <f t="shared" si="36"/>
        <v>0.3371436839820576</v>
      </c>
      <c r="D227" s="5">
        <f t="shared" si="36"/>
        <v>0.44451193417910245</v>
      </c>
      <c r="E227" s="5">
        <f t="shared" si="36"/>
        <v>1.4334614224448845</v>
      </c>
      <c r="F227" s="5">
        <f t="shared" si="36"/>
        <v>2.7356456497625783</v>
      </c>
      <c r="G227" s="5">
        <f t="shared" si="36"/>
        <v>0.8824571910483152</v>
      </c>
      <c r="H227" s="5">
        <f t="shared" si="36"/>
        <v>-1.100973666218733</v>
      </c>
      <c r="I227" s="5">
        <f t="shared" si="36"/>
        <v>-0.8774563774063323</v>
      </c>
      <c r="J227" s="5">
        <f t="shared" si="35"/>
        <v>-0.26418694371350393</v>
      </c>
      <c r="K227" s="5">
        <f t="shared" si="35"/>
        <v>4.239416711579333</v>
      </c>
      <c r="L227" s="5">
        <f t="shared" si="35"/>
        <v>3.5575584734132124</v>
      </c>
      <c r="M227" s="5">
        <f>M158/(M56+M22)*100</f>
        <v>1.3282768072543627</v>
      </c>
      <c r="N227" s="5">
        <f>N158/(N56+N22)*100</f>
        <v>0.8820951128643437</v>
      </c>
    </row>
    <row r="228" spans="1:14" ht="11.25">
      <c r="A228" s="1" t="s">
        <v>24</v>
      </c>
      <c r="B228" s="5">
        <f t="shared" si="36"/>
        <v>11.007673381271287</v>
      </c>
      <c r="C228" s="5">
        <f t="shared" si="36"/>
        <v>11.660147175683587</v>
      </c>
      <c r="D228" s="5">
        <f t="shared" si="36"/>
        <v>12.965713464211671</v>
      </c>
      <c r="E228" s="5">
        <f t="shared" si="36"/>
        <v>11.86652823084672</v>
      </c>
      <c r="F228" s="5">
        <f t="shared" si="36"/>
        <v>12.221628117985563</v>
      </c>
      <c r="G228" s="5">
        <f t="shared" si="36"/>
        <v>11.082856858480383</v>
      </c>
      <c r="H228" s="5">
        <f t="shared" si="36"/>
        <v>11.210129214725557</v>
      </c>
      <c r="I228" s="5">
        <f t="shared" si="36"/>
        <v>11.715668158131999</v>
      </c>
      <c r="J228" s="5">
        <f t="shared" si="35"/>
        <v>11.702714391829884</v>
      </c>
      <c r="K228" s="5">
        <f t="shared" si="35"/>
        <v>12.553660061780208</v>
      </c>
      <c r="L228" s="5">
        <f t="shared" si="35"/>
        <v>12.076064712707831</v>
      </c>
      <c r="M228" s="5">
        <f>M159/(M57+M23)*100</f>
        <v>12.029482319213907</v>
      </c>
      <c r="N228" s="5">
        <f>N159/(N57+N23)*100</f>
        <v>11.673790241188884</v>
      </c>
    </row>
    <row r="229" spans="1:14" ht="11.25">
      <c r="A229" s="1" t="s">
        <v>25</v>
      </c>
      <c r="B229" s="5">
        <f t="shared" si="36"/>
        <v>9.377417153256996</v>
      </c>
      <c r="C229" s="5">
        <f t="shared" si="36"/>
        <v>9.546054561454973</v>
      </c>
      <c r="D229" s="5">
        <f t="shared" si="36"/>
        <v>10.069011511584074</v>
      </c>
      <c r="E229" s="5">
        <f t="shared" si="36"/>
        <v>10.434049666388066</v>
      </c>
      <c r="F229" s="5">
        <f t="shared" si="36"/>
        <v>10.577244607925095</v>
      </c>
      <c r="G229" s="5">
        <f t="shared" si="36"/>
        <v>10.716261912081155</v>
      </c>
      <c r="H229" s="5">
        <f t="shared" si="36"/>
        <v>10.818026271113093</v>
      </c>
      <c r="I229" s="5">
        <f t="shared" si="36"/>
        <v>11.022429171038825</v>
      </c>
      <c r="J229" s="5">
        <f t="shared" si="35"/>
        <v>11.482970144405021</v>
      </c>
      <c r="K229" s="5">
        <f t="shared" si="35"/>
        <v>10.895479412611575</v>
      </c>
      <c r="L229" s="5">
        <f t="shared" si="35"/>
        <v>10.860653192044424</v>
      </c>
      <c r="M229" s="5">
        <f>M160/(M58+M24)*100</f>
        <v>10.385229576731918</v>
      </c>
      <c r="N229" s="5">
        <f>N160/(N58+N24)*100</f>
        <v>10.317307186332462</v>
      </c>
    </row>
    <row r="230" spans="1:14" ht="11.25">
      <c r="A230" s="1" t="s">
        <v>26</v>
      </c>
      <c r="B230" s="5"/>
      <c r="C230" s="5"/>
      <c r="D230" s="5"/>
      <c r="E230" s="5"/>
      <c r="F230" s="5"/>
      <c r="G230" s="5">
        <f aca="true" t="shared" si="37" ref="G230:I235">G161/(G59+G25)*100</f>
        <v>-1.743057898541893</v>
      </c>
      <c r="H230" s="5">
        <f t="shared" si="37"/>
        <v>-0.9987349785568764</v>
      </c>
      <c r="I230" s="5">
        <f t="shared" si="37"/>
        <v>2.488509414743071</v>
      </c>
      <c r="J230" s="5">
        <f t="shared" si="35"/>
        <v>-4.099146251454985</v>
      </c>
      <c r="K230" s="5">
        <f t="shared" si="35"/>
        <v>-2.8865273648811005</v>
      </c>
      <c r="L230" s="5">
        <f t="shared" si="35"/>
        <v>-8.833515631157788</v>
      </c>
      <c r="M230" s="5">
        <f>M161/(M59+M25)*100</f>
        <v>-12.50955273810879</v>
      </c>
      <c r="N230" s="5">
        <f>N161/(N59+N25)*100</f>
        <v>-14.638359095025569</v>
      </c>
    </row>
    <row r="231" spans="1:14" ht="11.25">
      <c r="A231" s="1" t="s">
        <v>27</v>
      </c>
      <c r="B231" s="5">
        <f>B162/(B60+B26)*100</f>
        <v>6.163021115378745</v>
      </c>
      <c r="C231" s="5">
        <f>C162/(C60+C26)*100</f>
        <v>6.699882118703491</v>
      </c>
      <c r="D231" s="5">
        <f>D162/(D60+D26)*100</f>
        <v>5.280038481296972</v>
      </c>
      <c r="E231" s="5">
        <f>E162/(E60+E26)*100</f>
        <v>2.897143280402907</v>
      </c>
      <c r="F231" s="5">
        <f>F162/(F60+F26)*100</f>
        <v>5.3728969483996085</v>
      </c>
      <c r="G231" s="5">
        <f t="shared" si="37"/>
        <v>6.675694103766837</v>
      </c>
      <c r="H231" s="5">
        <f t="shared" si="37"/>
        <v>7.232433884102727</v>
      </c>
      <c r="I231" s="5">
        <f t="shared" si="37"/>
        <v>3.3398048235291884</v>
      </c>
      <c r="J231" s="5">
        <f t="shared" si="35"/>
        <v>2.744423146987688</v>
      </c>
      <c r="K231" s="5">
        <f t="shared" si="35"/>
        <v>4.801910665346787</v>
      </c>
      <c r="L231" s="5">
        <f t="shared" si="35"/>
        <v>5.422049354662098</v>
      </c>
      <c r="M231" s="5">
        <f>M162/(M60+M26)*100</f>
        <v>5.418927778009355</v>
      </c>
      <c r="N231" s="5">
        <f>N162/(N60+N26)*100</f>
        <v>1.8729545787784754</v>
      </c>
    </row>
    <row r="232" spans="1:14" ht="11.25">
      <c r="A232" s="1" t="s">
        <v>28</v>
      </c>
      <c r="B232" s="5"/>
      <c r="C232" s="5"/>
      <c r="D232" s="5">
        <f aca="true" t="shared" si="38" ref="D232:F235">D163/(D61+D27)*100</f>
        <v>-0.6615760317642151</v>
      </c>
      <c r="E232" s="5">
        <f t="shared" si="38"/>
        <v>0.3874342302740089</v>
      </c>
      <c r="F232" s="5">
        <f t="shared" si="38"/>
        <v>1.2176659692196221</v>
      </c>
      <c r="G232" s="5">
        <f t="shared" si="37"/>
        <v>2.235092178318091</v>
      </c>
      <c r="H232" s="5">
        <f t="shared" si="37"/>
        <v>-0.39635128886325155</v>
      </c>
      <c r="I232" s="5">
        <f t="shared" si="37"/>
        <v>-0.5360013082535839</v>
      </c>
      <c r="J232" s="5">
        <f t="shared" si="35"/>
        <v>6.026345993461586</v>
      </c>
      <c r="K232" s="5">
        <f t="shared" si="35"/>
        <v>11.53790862890125</v>
      </c>
      <c r="L232" s="5">
        <f t="shared" si="35"/>
        <v>8.542673303728428</v>
      </c>
      <c r="M232" s="5">
        <f>M163/(M61+M27)*100</f>
        <v>6.40451369469881</v>
      </c>
      <c r="N232" s="5">
        <f>N163/(N61+N27)*100</f>
        <v>5.206358681298734</v>
      </c>
    </row>
    <row r="233" spans="1:14" ht="11.25">
      <c r="A233" s="1" t="s">
        <v>29</v>
      </c>
      <c r="B233" s="5">
        <f>B164/(B62+B28)*100</f>
        <v>7.885047040395672</v>
      </c>
      <c r="C233" s="5">
        <f>C164/(C62+C28)*100</f>
        <v>9.911955875895433</v>
      </c>
      <c r="D233" s="5">
        <f t="shared" si="38"/>
        <v>10.773501419463475</v>
      </c>
      <c r="E233" s="5">
        <f t="shared" si="38"/>
        <v>10.253849211775243</v>
      </c>
      <c r="F233" s="5">
        <f t="shared" si="38"/>
        <v>10.479424125815553</v>
      </c>
      <c r="G233" s="5">
        <f t="shared" si="37"/>
        <v>10.19842866521251</v>
      </c>
      <c r="H233" s="5">
        <f t="shared" si="37"/>
        <v>9.52774915390288</v>
      </c>
      <c r="I233" s="5">
        <f t="shared" si="37"/>
        <v>8.92445574269956</v>
      </c>
      <c r="J233" s="5">
        <f t="shared" si="35"/>
        <v>8.4591698368961</v>
      </c>
      <c r="K233" s="5">
        <f t="shared" si="35"/>
        <v>7.089695965421079</v>
      </c>
      <c r="L233" s="5">
        <f t="shared" si="35"/>
        <v>4.901027893759273</v>
      </c>
      <c r="M233" s="5">
        <f>M164/(M62+M28)*100</f>
        <v>4.305900226504639</v>
      </c>
      <c r="N233" s="5">
        <f>N164/(N62+N28)*100</f>
        <v>3.6102377506652217</v>
      </c>
    </row>
    <row r="234" spans="1:14" ht="11.25">
      <c r="A234" s="1" t="s">
        <v>30</v>
      </c>
      <c r="B234" s="5"/>
      <c r="C234" s="5">
        <f>C165/(C63+C29)*100</f>
        <v>3.7791023922085047</v>
      </c>
      <c r="D234" s="5">
        <f t="shared" si="38"/>
        <v>3.29473665192525</v>
      </c>
      <c r="E234" s="5">
        <f t="shared" si="38"/>
        <v>2.684784786682119</v>
      </c>
      <c r="F234" s="5">
        <f t="shared" si="38"/>
        <v>2.3077902136913</v>
      </c>
      <c r="G234" s="5">
        <f t="shared" si="37"/>
        <v>1.5519305293485097</v>
      </c>
      <c r="H234" s="5">
        <f t="shared" si="37"/>
        <v>1.3069791658258194</v>
      </c>
      <c r="I234" s="5">
        <f t="shared" si="37"/>
        <v>1.0831609452661861</v>
      </c>
      <c r="J234" s="5">
        <f t="shared" si="35"/>
        <v>0.5592142671821171</v>
      </c>
      <c r="K234" s="5">
        <f t="shared" si="35"/>
        <v>2.2780139208316164</v>
      </c>
      <c r="L234" s="5">
        <f t="shared" si="35"/>
        <v>2.1451136928057255</v>
      </c>
      <c r="M234" s="5">
        <f>M165/(M63+M29)*100</f>
        <v>2.641291127386792</v>
      </c>
      <c r="N234" s="5">
        <f>N165/(N63+N29)*100</f>
        <v>1.462394302906088</v>
      </c>
    </row>
    <row r="235" spans="1:14" ht="11.25">
      <c r="A235" s="1" t="s">
        <v>31</v>
      </c>
      <c r="B235" s="5">
        <f>B166/(B64+B30)*100</f>
        <v>9.257461297928703</v>
      </c>
      <c r="C235" s="5">
        <f>C166/(C64+C30)*100</f>
        <v>5.226778373315294</v>
      </c>
      <c r="D235" s="5">
        <f t="shared" si="38"/>
        <v>0.39118163369206876</v>
      </c>
      <c r="E235" s="5">
        <f t="shared" si="38"/>
        <v>5.246809089389705</v>
      </c>
      <c r="F235" s="5">
        <f t="shared" si="38"/>
        <v>9.171961623696355</v>
      </c>
      <c r="G235" s="5">
        <f t="shared" si="37"/>
        <v>7.169999405639721</v>
      </c>
      <c r="H235" s="5">
        <f t="shared" si="37"/>
        <v>5.191177901690445</v>
      </c>
      <c r="I235" s="5">
        <f t="shared" si="37"/>
        <v>2.905061362724159</v>
      </c>
      <c r="J235" s="5">
        <f t="shared" si="35"/>
        <v>2.9068601519253443</v>
      </c>
      <c r="K235" s="5">
        <f t="shared" si="35"/>
        <v>4.599850200764764</v>
      </c>
      <c r="L235" s="5">
        <f t="shared" si="35"/>
        <v>4.330834235393411</v>
      </c>
      <c r="M235" s="5">
        <f>M166/(M64+M30)*100</f>
        <v>3.5268615618958346</v>
      </c>
      <c r="N235" s="5">
        <f>N166/(N64+N30)*100</f>
        <v>3.7921829851136915</v>
      </c>
    </row>
    <row r="236" spans="1:14" ht="11.25">
      <c r="A236" s="1" t="s">
        <v>32</v>
      </c>
      <c r="B236" s="5"/>
      <c r="C236" s="5"/>
      <c r="D236" s="5"/>
      <c r="E236" s="5"/>
      <c r="F236" s="5"/>
      <c r="G236" s="5"/>
      <c r="H236" s="5">
        <f aca="true" t="shared" si="39" ref="H236:I249">H167/(H65+H31)*100</f>
        <v>3.8294198310450485</v>
      </c>
      <c r="I236" s="5">
        <f t="shared" si="39"/>
        <v>4.317309916333676</v>
      </c>
      <c r="J236" s="5">
        <f t="shared" si="35"/>
        <v>9.54224834680382</v>
      </c>
      <c r="K236" s="5">
        <f t="shared" si="35"/>
        <v>12.071189063709053</v>
      </c>
      <c r="L236" s="5">
        <f t="shared" si="35"/>
        <v>13.045196816050595</v>
      </c>
      <c r="M236" s="5">
        <f>M167/(M65+M31)*100</f>
        <v>13.56830088357182</v>
      </c>
      <c r="N236" s="5">
        <f>N167/(N65+N31)*100</f>
        <v>13.739397164230493</v>
      </c>
    </row>
    <row r="237" spans="1:14" ht="11.25">
      <c r="A237" s="1" t="s">
        <v>33</v>
      </c>
      <c r="B237" s="5"/>
      <c r="C237" s="5"/>
      <c r="D237" s="5"/>
      <c r="E237" s="5">
        <f aca="true" t="shared" si="40" ref="E237:G249">E168/(E66+E32)*100</f>
        <v>8.31022332525345</v>
      </c>
      <c r="F237" s="5">
        <f t="shared" si="40"/>
        <v>9.395643740312218</v>
      </c>
      <c r="G237" s="5">
        <f t="shared" si="40"/>
        <v>9.377913582142545</v>
      </c>
      <c r="H237" s="5">
        <f t="shared" si="39"/>
        <v>9.957916243488391</v>
      </c>
      <c r="I237" s="5">
        <f t="shared" si="39"/>
        <v>9.968985701128629</v>
      </c>
      <c r="J237" s="5">
        <f t="shared" si="35"/>
        <v>10.453377807194018</v>
      </c>
      <c r="K237" s="5">
        <f t="shared" si="35"/>
        <v>7.705117764845719</v>
      </c>
      <c r="L237" s="5">
        <f t="shared" si="35"/>
        <v>5.021989198026574</v>
      </c>
      <c r="M237" s="5">
        <f>M168/(M66+M32)*100</f>
        <v>5.867515332881259</v>
      </c>
      <c r="N237" s="5">
        <f>N168/(N66+N32)*100</f>
        <v>9.05623065667278</v>
      </c>
    </row>
    <row r="238" spans="1:14" ht="11.25">
      <c r="A238" s="1" t="s">
        <v>34</v>
      </c>
      <c r="B238" s="5">
        <f aca="true" t="shared" si="41" ref="B238:D249">B169/(B67+B33)*100</f>
        <v>6.88688078581019</v>
      </c>
      <c r="C238" s="5">
        <f t="shared" si="41"/>
        <v>9.704281158393197</v>
      </c>
      <c r="D238" s="5">
        <f t="shared" si="41"/>
        <v>8.663599165974258</v>
      </c>
      <c r="E238" s="5">
        <f t="shared" si="40"/>
        <v>7.629669860728557</v>
      </c>
      <c r="F238" s="5">
        <f t="shared" si="40"/>
        <v>7.383925199418624</v>
      </c>
      <c r="G238" s="5">
        <f t="shared" si="40"/>
        <v>6.374281472173291</v>
      </c>
      <c r="H238" s="5">
        <f t="shared" si="39"/>
        <v>6.053144708566626</v>
      </c>
      <c r="I238" s="5">
        <f t="shared" si="39"/>
        <v>6.94776229837431</v>
      </c>
      <c r="J238" s="5">
        <f t="shared" si="35"/>
        <v>5.892813641900122</v>
      </c>
      <c r="K238" s="5">
        <f t="shared" si="35"/>
        <v>5.644765720382524</v>
      </c>
      <c r="L238" s="5">
        <f t="shared" si="35"/>
        <v>3.280958683289037</v>
      </c>
      <c r="M238" s="5">
        <f>M169/(M67+M33)*100</f>
        <v>4.912474676612912</v>
      </c>
      <c r="N238" s="5">
        <f>N169/(N67+N33)*100</f>
        <v>4.097273397199705</v>
      </c>
    </row>
    <row r="239" spans="1:14" ht="11.25">
      <c r="A239" s="1" t="s">
        <v>35</v>
      </c>
      <c r="B239" s="5">
        <f t="shared" si="41"/>
        <v>4.304613976800031</v>
      </c>
      <c r="C239" s="5">
        <f t="shared" si="41"/>
        <v>3.0912031216883595</v>
      </c>
      <c r="D239" s="5">
        <f t="shared" si="41"/>
        <v>8.208340894685486</v>
      </c>
      <c r="E239" s="5">
        <f t="shared" si="40"/>
        <v>8.800481624522469</v>
      </c>
      <c r="F239" s="5">
        <f t="shared" si="40"/>
        <v>6.901417575104389</v>
      </c>
      <c r="G239" s="5">
        <f t="shared" si="40"/>
        <v>9.623235234879706</v>
      </c>
      <c r="H239" s="5">
        <f t="shared" si="39"/>
        <v>-0.5124703368917796</v>
      </c>
      <c r="I239" s="5">
        <f t="shared" si="39"/>
        <v>0.8291528474525425</v>
      </c>
      <c r="J239" s="5">
        <f t="shared" si="35"/>
        <v>3.658425264792389</v>
      </c>
      <c r="K239" s="5">
        <f t="shared" si="35"/>
        <v>6.90701245057588</v>
      </c>
      <c r="L239" s="5">
        <f t="shared" si="35"/>
        <v>5.629732245286694</v>
      </c>
      <c r="M239" s="5">
        <f>M170/(M68+M34)*100</f>
        <v>7.117608582001663</v>
      </c>
      <c r="N239" s="5">
        <f>N170/(N68+N34)*100</f>
        <v>8.194784646938178</v>
      </c>
    </row>
    <row r="240" spans="1:14" ht="11.25">
      <c r="A240" s="1" t="s">
        <v>36</v>
      </c>
      <c r="B240" s="5">
        <f t="shared" si="41"/>
        <v>10.010575347940257</v>
      </c>
      <c r="C240" s="5">
        <f t="shared" si="41"/>
        <v>11.94882549898266</v>
      </c>
      <c r="D240" s="5">
        <f t="shared" si="41"/>
        <v>8.27294061830166</v>
      </c>
      <c r="E240" s="5">
        <f t="shared" si="40"/>
        <v>7.720535663810104</v>
      </c>
      <c r="F240" s="5">
        <f t="shared" si="40"/>
        <v>5.546930891965691</v>
      </c>
      <c r="G240" s="5">
        <f t="shared" si="40"/>
        <v>5.878231774250292</v>
      </c>
      <c r="H240" s="5">
        <f t="shared" si="39"/>
        <v>6.45679767354162</v>
      </c>
      <c r="I240" s="5">
        <f t="shared" si="39"/>
        <v>4.645867155310519</v>
      </c>
      <c r="J240" s="5">
        <f t="shared" si="35"/>
        <v>-0.29765516712762763</v>
      </c>
      <c r="K240" s="5">
        <f t="shared" si="35"/>
        <v>6.855835946398509</v>
      </c>
      <c r="L240" s="5">
        <f t="shared" si="35"/>
        <v>6.064191255345934</v>
      </c>
      <c r="M240" s="5">
        <f>M171/(M69+M35)*100</f>
        <v>-0.17076249961117207</v>
      </c>
      <c r="N240" s="5">
        <f>N171/(N69+N35)*100</f>
        <v>2.596532922137793</v>
      </c>
    </row>
    <row r="241" spans="1:14" ht="11.25">
      <c r="A241" s="1" t="s">
        <v>37</v>
      </c>
      <c r="B241" s="5">
        <f t="shared" si="41"/>
        <v>3.7932088313589927</v>
      </c>
      <c r="C241" s="5">
        <f t="shared" si="41"/>
        <v>3.763801742510066</v>
      </c>
      <c r="D241" s="5">
        <f t="shared" si="41"/>
        <v>3.2531535719847375</v>
      </c>
      <c r="E241" s="5">
        <f t="shared" si="40"/>
        <v>3.641378123532463</v>
      </c>
      <c r="F241" s="5">
        <f t="shared" si="40"/>
        <v>2.789958411638498</v>
      </c>
      <c r="G241" s="5">
        <f t="shared" si="40"/>
        <v>2.7450767516577983</v>
      </c>
      <c r="H241" s="5">
        <f t="shared" si="39"/>
        <v>0.38773034890482233</v>
      </c>
      <c r="I241" s="5">
        <f t="shared" si="39"/>
        <v>-0.7374875126389657</v>
      </c>
      <c r="J241" s="5">
        <f t="shared" si="35"/>
        <v>-0.8183381455712756</v>
      </c>
      <c r="K241" s="5">
        <f t="shared" si="35"/>
        <v>3.2293050280469013</v>
      </c>
      <c r="L241" s="5">
        <f t="shared" si="35"/>
        <v>2.4492992846803108</v>
      </c>
      <c r="M241" s="5">
        <f>M172/(M70+M36)*100</f>
        <v>1.6726663137738937</v>
      </c>
      <c r="N241" s="5">
        <f>N172/(N70+N36)*100</f>
        <v>3.9246824468725</v>
      </c>
    </row>
    <row r="242" spans="1:14" ht="11.25">
      <c r="A242" s="1" t="s">
        <v>38</v>
      </c>
      <c r="B242" s="5">
        <f t="shared" si="41"/>
        <v>5.975843881304303</v>
      </c>
      <c r="C242" s="5">
        <f t="shared" si="41"/>
        <v>3.783487311888062</v>
      </c>
      <c r="D242" s="5">
        <f t="shared" si="41"/>
        <v>3.3126246851869845</v>
      </c>
      <c r="E242" s="5">
        <f t="shared" si="40"/>
        <v>1.062896564529069</v>
      </c>
      <c r="F242" s="5">
        <f t="shared" si="40"/>
        <v>0.3258036131081902</v>
      </c>
      <c r="G242" s="5">
        <f t="shared" si="40"/>
        <v>1.1018814317217451</v>
      </c>
      <c r="H242" s="5">
        <f t="shared" si="39"/>
        <v>0.13592207878557327</v>
      </c>
      <c r="I242" s="5">
        <f t="shared" si="39"/>
        <v>2.1532808746745253</v>
      </c>
      <c r="J242" s="5">
        <f t="shared" si="35"/>
        <v>1.08332406238078</v>
      </c>
      <c r="K242" s="5">
        <f t="shared" si="35"/>
        <v>1.808227434699796</v>
      </c>
      <c r="L242" s="5">
        <f t="shared" si="35"/>
        <v>5.4380555374618575</v>
      </c>
      <c r="M242" s="5">
        <f>M173/(M71+M37)*100</f>
        <v>4.397357216414754</v>
      </c>
      <c r="N242" s="5">
        <f>N173/(N71+N37)*100</f>
        <v>3.1208293905550866</v>
      </c>
    </row>
    <row r="243" spans="1:14" ht="11.25">
      <c r="A243" s="1" t="s">
        <v>39</v>
      </c>
      <c r="B243" s="5">
        <f t="shared" si="41"/>
        <v>7.847856352750293</v>
      </c>
      <c r="C243" s="5">
        <f t="shared" si="41"/>
        <v>9.749558209039968</v>
      </c>
      <c r="D243" s="5">
        <f t="shared" si="41"/>
        <v>10.269990235003199</v>
      </c>
      <c r="E243" s="5">
        <f t="shared" si="40"/>
        <v>7.762670310179789</v>
      </c>
      <c r="F243" s="5">
        <f t="shared" si="40"/>
        <v>8.63247012889921</v>
      </c>
      <c r="G243" s="5">
        <f t="shared" si="40"/>
        <v>10.596973811106697</v>
      </c>
      <c r="H243" s="5">
        <f t="shared" si="39"/>
        <v>10.807040824273816</v>
      </c>
      <c r="I243" s="5">
        <f t="shared" si="39"/>
        <v>8.994845218340581</v>
      </c>
      <c r="J243" s="5">
        <f t="shared" si="35"/>
        <v>8.55828065377528</v>
      </c>
      <c r="K243" s="5">
        <f t="shared" si="35"/>
        <v>8.04851416683925</v>
      </c>
      <c r="L243" s="5">
        <f t="shared" si="35"/>
        <v>6.124337504444361</v>
      </c>
      <c r="M243" s="5">
        <f>M174/(M72+M38)*100</f>
        <v>5.226885841264281</v>
      </c>
      <c r="N243" s="5">
        <f>N174/(N72+N38)*100</f>
        <v>4.700550307875046</v>
      </c>
    </row>
    <row r="244" spans="1:14" ht="11.25">
      <c r="A244" s="1" t="s">
        <v>40</v>
      </c>
      <c r="B244" s="5">
        <f t="shared" si="41"/>
        <v>6.142802947107802</v>
      </c>
      <c r="C244" s="5">
        <f t="shared" si="41"/>
        <v>5.907551864115083</v>
      </c>
      <c r="D244" s="5">
        <f t="shared" si="41"/>
        <v>5.830048056171046</v>
      </c>
      <c r="E244" s="5">
        <f t="shared" si="40"/>
        <v>6.677650346874819</v>
      </c>
      <c r="F244" s="5">
        <f t="shared" si="40"/>
        <v>5.1973794267885145</v>
      </c>
      <c r="G244" s="5">
        <f t="shared" si="40"/>
        <v>4.746818800855211</v>
      </c>
      <c r="H244" s="5">
        <f t="shared" si="39"/>
        <v>3.904575196679991</v>
      </c>
      <c r="I244" s="5">
        <f t="shared" si="39"/>
        <v>4.02972495528083</v>
      </c>
      <c r="J244" s="5">
        <f t="shared" si="35"/>
        <v>7.7604375083366675</v>
      </c>
      <c r="K244" s="5">
        <f t="shared" si="35"/>
        <v>12.188950809861138</v>
      </c>
      <c r="L244" s="5">
        <f t="shared" si="35"/>
        <v>7.8637348515186165</v>
      </c>
      <c r="M244" s="5">
        <f>M175/(M73+M39)*100</f>
        <v>6.794099440757904</v>
      </c>
      <c r="N244" s="5">
        <f>N175/(N73+N39)*100</f>
        <v>4.418997571359898</v>
      </c>
    </row>
    <row r="245" spans="1:14" ht="11.25">
      <c r="A245" s="1" t="s">
        <v>41</v>
      </c>
      <c r="B245" s="5">
        <f t="shared" si="41"/>
        <v>3.139902294436941</v>
      </c>
      <c r="C245" s="5">
        <f t="shared" si="41"/>
        <v>7.294666096008168</v>
      </c>
      <c r="D245" s="5">
        <f t="shared" si="41"/>
        <v>7.0781525249702435</v>
      </c>
      <c r="E245" s="5">
        <f t="shared" si="40"/>
        <v>5.885760779642073</v>
      </c>
      <c r="F245" s="5">
        <f t="shared" si="40"/>
        <v>4.746377992173915</v>
      </c>
      <c r="G245" s="5">
        <f t="shared" si="40"/>
        <v>4.017391141925885</v>
      </c>
      <c r="H245" s="5">
        <f t="shared" si="39"/>
        <v>4.871398609873853</v>
      </c>
      <c r="I245" s="5">
        <f t="shared" si="39"/>
        <v>7.2241495431614</v>
      </c>
      <c r="J245" s="5">
        <f t="shared" si="35"/>
        <v>8.98986764984272</v>
      </c>
      <c r="K245" s="5">
        <f t="shared" si="35"/>
        <v>11.001597599013682</v>
      </c>
      <c r="L245" s="5">
        <f t="shared" si="35"/>
        <v>8.326705130087584</v>
      </c>
      <c r="M245" s="5">
        <f>M176/(M74+M40)*100</f>
        <v>10.350345378070571</v>
      </c>
      <c r="N245" s="5">
        <f>N176/(N74+N40)*100</f>
        <v>12.183025456091718</v>
      </c>
    </row>
    <row r="246" spans="1:14" ht="11.25">
      <c r="A246" s="1" t="s">
        <v>42</v>
      </c>
      <c r="B246" s="5">
        <f t="shared" si="41"/>
        <v>10.63764019450578</v>
      </c>
      <c r="C246" s="5">
        <f t="shared" si="41"/>
        <v>11.184348769217092</v>
      </c>
      <c r="D246" s="5">
        <f t="shared" si="41"/>
        <v>9.936846115321838</v>
      </c>
      <c r="E246" s="5">
        <f t="shared" si="40"/>
        <v>8.583883610730357</v>
      </c>
      <c r="F246" s="5">
        <f t="shared" si="40"/>
        <v>8.02145398315346</v>
      </c>
      <c r="G246" s="5">
        <f t="shared" si="40"/>
        <v>8.823734387051811</v>
      </c>
      <c r="H246" s="5">
        <f t="shared" si="39"/>
        <v>10.724332099155127</v>
      </c>
      <c r="I246" s="5">
        <f t="shared" si="39"/>
        <v>12.462252903717793</v>
      </c>
      <c r="J246" s="5">
        <f t="shared" si="35"/>
        <v>11.68837079717119</v>
      </c>
      <c r="K246" s="5">
        <f t="shared" si="35"/>
        <v>11.40242989086112</v>
      </c>
      <c r="L246" s="5">
        <f t="shared" si="35"/>
        <v>11.384109817355702</v>
      </c>
      <c r="M246" s="5">
        <f>M177/(M75+M41)*100</f>
        <v>12.827562379818067</v>
      </c>
      <c r="N246" s="5" t="e">
        <f>N177/(N75+N41)*100</f>
        <v>#DIV/0!</v>
      </c>
    </row>
    <row r="247" spans="1:14" ht="11.25">
      <c r="A247" s="1" t="s">
        <v>43</v>
      </c>
      <c r="B247" s="5">
        <f t="shared" si="41"/>
        <v>0.09008189122611635</v>
      </c>
      <c r="C247" s="5">
        <f t="shared" si="41"/>
        <v>1.4151162925989273</v>
      </c>
      <c r="D247" s="5">
        <f t="shared" si="41"/>
        <v>-0.17133099058667456</v>
      </c>
      <c r="E247" s="5">
        <f t="shared" si="40"/>
        <v>-0.5075068439999139</v>
      </c>
      <c r="F247" s="5">
        <f t="shared" si="40"/>
        <v>-1.4961228169407854</v>
      </c>
      <c r="G247" s="5">
        <f t="shared" si="40"/>
        <v>-2.2944721264264554</v>
      </c>
      <c r="H247" s="5">
        <f t="shared" si="39"/>
        <v>-2.2104014706754436</v>
      </c>
      <c r="I247" s="5">
        <f t="shared" si="39"/>
        <v>-3.6634608911743998</v>
      </c>
      <c r="J247" s="5">
        <f t="shared" si="35"/>
        <v>-2.6758426692968063</v>
      </c>
      <c r="K247" s="5">
        <f t="shared" si="35"/>
        <v>2.261144756760347</v>
      </c>
      <c r="L247" s="5">
        <f t="shared" si="35"/>
        <v>2.926594133039526</v>
      </c>
      <c r="M247" s="5">
        <f>M178/(M76+M42)*100</f>
        <v>2.157035582163957</v>
      </c>
      <c r="N247" s="5">
        <f>N178/(N76+N42)*100</f>
        <v>2.841269915937925</v>
      </c>
    </row>
    <row r="248" spans="1:14" ht="11.25">
      <c r="A248" s="1" t="s">
        <v>44</v>
      </c>
      <c r="B248" s="5">
        <f t="shared" si="41"/>
        <v>4.196011042875655</v>
      </c>
      <c r="C248" s="5">
        <f t="shared" si="41"/>
        <v>4.4527500302496605</v>
      </c>
      <c r="D248" s="5">
        <f t="shared" si="41"/>
        <v>5.185384891901608</v>
      </c>
      <c r="E248" s="5">
        <f t="shared" si="40"/>
        <v>5.024953517956747</v>
      </c>
      <c r="F248" s="5">
        <f t="shared" si="40"/>
        <v>4.7653096528658745</v>
      </c>
      <c r="G248" s="5">
        <f t="shared" si="40"/>
        <v>2.686815011624045</v>
      </c>
      <c r="H248" s="5">
        <f t="shared" si="39"/>
        <v>3.496844640039857</v>
      </c>
      <c r="I248" s="5">
        <f t="shared" si="39"/>
        <v>3.152548774064025</v>
      </c>
      <c r="J248" s="5">
        <f t="shared" si="35"/>
        <v>5.222226432252198</v>
      </c>
      <c r="K248" s="5">
        <f t="shared" si="35"/>
        <v>6.3793562623649365</v>
      </c>
      <c r="L248" s="5">
        <f t="shared" si="35"/>
        <v>5.852659167043493</v>
      </c>
      <c r="M248" s="5">
        <f>M179/(M77+M43)*100</f>
        <v>5.8717047451669595</v>
      </c>
      <c r="N248" s="5">
        <f>N179/(N77+N43)*100</f>
        <v>5.8072146658781785</v>
      </c>
    </row>
    <row r="249" spans="1:14" ht="11.25">
      <c r="A249" s="1" t="s">
        <v>45</v>
      </c>
      <c r="B249" s="5">
        <f t="shared" si="41"/>
        <v>8.219268398323248</v>
      </c>
      <c r="C249" s="5">
        <f t="shared" si="41"/>
        <v>8.927180224905204</v>
      </c>
      <c r="D249" s="5">
        <f t="shared" si="41"/>
        <v>9.380541754344735</v>
      </c>
      <c r="E249" s="5">
        <f t="shared" si="40"/>
        <v>9.25009016457231</v>
      </c>
      <c r="F249" s="5">
        <f t="shared" si="40"/>
        <v>9.180161502056318</v>
      </c>
      <c r="G249" s="5">
        <f t="shared" si="40"/>
        <v>8.590652549775985</v>
      </c>
      <c r="H249" s="5">
        <f t="shared" si="39"/>
        <v>8.225976617977917</v>
      </c>
      <c r="I249" s="5">
        <f t="shared" si="39"/>
        <v>8.542581953819505</v>
      </c>
      <c r="J249" s="5">
        <f t="shared" si="35"/>
        <v>8.725150150896267</v>
      </c>
      <c r="K249" s="5">
        <f t="shared" si="35"/>
        <v>9.524329953115753</v>
      </c>
      <c r="L249" s="5">
        <f t="shared" si="35"/>
        <v>7.911492681895776</v>
      </c>
      <c r="M249" s="5">
        <f>M180/(M78+M44)*100</f>
        <v>7.288657071353654</v>
      </c>
      <c r="N249" s="5">
        <f>N180/(N78+N44)*100</f>
        <v>7.273453085678298</v>
      </c>
    </row>
    <row r="252" ht="11.25">
      <c r="A252" s="4" t="s">
        <v>51</v>
      </c>
    </row>
    <row r="253" spans="1:14" ht="11.25">
      <c r="A253" s="1" t="s">
        <v>15</v>
      </c>
      <c r="B253" s="5">
        <f aca="true" t="shared" si="42" ref="B253:L253">(B150+B184)/(B184+B116+B14)*100</f>
        <v>10.93421409126682</v>
      </c>
      <c r="C253" s="5">
        <f t="shared" si="42"/>
        <v>11.909446838646854</v>
      </c>
      <c r="D253" s="5">
        <f t="shared" si="42"/>
        <v>8.923224802475907</v>
      </c>
      <c r="E253" s="5">
        <f t="shared" si="42"/>
        <v>9.75235760022722</v>
      </c>
      <c r="F253" s="5">
        <f t="shared" si="42"/>
        <v>10.79643117505033</v>
      </c>
      <c r="G253" s="5">
        <f t="shared" si="42"/>
        <v>10.537104012421654</v>
      </c>
      <c r="H253" s="5">
        <f t="shared" si="42"/>
        <v>11.247622719652039</v>
      </c>
      <c r="I253" s="5">
        <f t="shared" si="42"/>
        <v>13.038967435657947</v>
      </c>
      <c r="J253" s="5">
        <f t="shared" si="42"/>
        <v>18.001143683307617</v>
      </c>
      <c r="K253" s="5">
        <f t="shared" si="42"/>
        <v>17.305447123269357</v>
      </c>
      <c r="L253" s="5">
        <f t="shared" si="42"/>
        <v>18.341114960087783</v>
      </c>
      <c r="M253" s="5"/>
      <c r="N253" s="5"/>
    </row>
    <row r="254" spans="1:14" ht="11.25">
      <c r="A254" s="1" t="s">
        <v>16</v>
      </c>
      <c r="B254" s="5">
        <f aca="true" t="shared" si="43" ref="B254:L254">(B151+B185)/(B185+B117+B15)*100</f>
        <v>14.09029960900968</v>
      </c>
      <c r="C254" s="5">
        <f t="shared" si="43"/>
        <v>12.570203698160404</v>
      </c>
      <c r="D254" s="5">
        <f t="shared" si="43"/>
        <v>12.906645113874054</v>
      </c>
      <c r="E254" s="5">
        <f t="shared" si="43"/>
        <v>13.655340328259285</v>
      </c>
      <c r="F254" s="5">
        <f t="shared" si="43"/>
        <v>14.033651191735059</v>
      </c>
      <c r="G254" s="5">
        <f t="shared" si="43"/>
        <v>14.461832085269894</v>
      </c>
      <c r="H254" s="5">
        <f t="shared" si="43"/>
        <v>15.127881894498193</v>
      </c>
      <c r="I254" s="5">
        <f t="shared" si="43"/>
        <v>16.330390447481406</v>
      </c>
      <c r="J254" s="5">
        <f t="shared" si="43"/>
        <v>16.311143658509508</v>
      </c>
      <c r="K254" s="5">
        <f t="shared" si="43"/>
        <v>16.10979486980308</v>
      </c>
      <c r="L254" s="5">
        <f t="shared" si="43"/>
        <v>13.979677704956678</v>
      </c>
      <c r="M254" s="5">
        <f>(M151+M185)/(M185+M117+M15)*100</f>
        <v>12.03073266255266</v>
      </c>
      <c r="N254" s="5">
        <f>(N151+N185)/(N185+N117+N15)*100</f>
        <v>12.623998717945407</v>
      </c>
    </row>
    <row r="255" spans="1:14" ht="11.25">
      <c r="A255" s="1" t="s">
        <v>17</v>
      </c>
      <c r="B255" s="5">
        <f aca="true" t="shared" si="44" ref="B255:L255">(B152+B186)/(B186+B118+B16)*100</f>
        <v>16.770819661576024</v>
      </c>
      <c r="C255" s="5">
        <f t="shared" si="44"/>
        <v>17.869334784630663</v>
      </c>
      <c r="D255" s="5">
        <f t="shared" si="44"/>
        <v>17.457266740634346</v>
      </c>
      <c r="E255" s="5">
        <f t="shared" si="44"/>
        <v>16.72845261755696</v>
      </c>
      <c r="F255" s="5">
        <f t="shared" si="44"/>
        <v>15.312887330840908</v>
      </c>
      <c r="G255" s="5">
        <f t="shared" si="44"/>
        <v>14.873979081737787</v>
      </c>
      <c r="H255" s="5">
        <f t="shared" si="44"/>
        <v>15.592214805408833</v>
      </c>
      <c r="I255" s="5">
        <f t="shared" si="44"/>
        <v>16.364325225430026</v>
      </c>
      <c r="J255" s="5">
        <f t="shared" si="44"/>
        <v>16.596767996593016</v>
      </c>
      <c r="K255" s="5">
        <f t="shared" si="44"/>
        <v>18.187931616558426</v>
      </c>
      <c r="L255" s="5">
        <f t="shared" si="44"/>
        <v>15.243991564646533</v>
      </c>
      <c r="M255" s="5">
        <f>(M152+M186)/(M186+M118+M16)*100</f>
        <v>14.061178361101545</v>
      </c>
      <c r="N255" s="5">
        <f>(N152+N186)/(N186+N118+N16)*100</f>
        <v>15.242160992933792</v>
      </c>
    </row>
    <row r="256" spans="1:14" ht="11.25">
      <c r="A256" s="1" t="s">
        <v>18</v>
      </c>
      <c r="B256" s="5">
        <f aca="true" t="shared" si="45" ref="B256:L256">(B153+B187)/(B187+B119+B17)*100</f>
        <v>9.156463435266575</v>
      </c>
      <c r="C256" s="5">
        <f t="shared" si="45"/>
        <v>9.700896423182746</v>
      </c>
      <c r="D256" s="5">
        <f t="shared" si="45"/>
        <v>8.128344194009838</v>
      </c>
      <c r="E256" s="5">
        <f t="shared" si="45"/>
        <v>7.387402942874563</v>
      </c>
      <c r="F256" s="5">
        <f t="shared" si="45"/>
        <v>7.906381160590133</v>
      </c>
      <c r="G256" s="5">
        <f t="shared" si="45"/>
        <v>6.99835064785474</v>
      </c>
      <c r="H256" s="5">
        <f t="shared" si="45"/>
        <v>8.28072840757511</v>
      </c>
      <c r="I256" s="5">
        <f t="shared" si="45"/>
        <v>7.693716778092835</v>
      </c>
      <c r="J256" s="5">
        <f t="shared" si="45"/>
        <v>8.838163867976192</v>
      </c>
      <c r="K256" s="5">
        <f t="shared" si="45"/>
        <v>9.604397528704805</v>
      </c>
      <c r="L256" s="5">
        <f t="shared" si="45"/>
        <v>9.69877511287413</v>
      </c>
      <c r="M256" s="5"/>
      <c r="N256" s="5"/>
    </row>
    <row r="257" spans="1:14" ht="11.25">
      <c r="A257" s="1" t="s">
        <v>19</v>
      </c>
      <c r="B257" s="5"/>
      <c r="C257" s="5"/>
      <c r="D257" s="5"/>
      <c r="E257" s="5"/>
      <c r="F257" s="5"/>
      <c r="G257" s="5"/>
      <c r="H257" s="5"/>
      <c r="I257" s="5"/>
      <c r="J257" s="5"/>
      <c r="K257" s="5"/>
      <c r="L257" s="5"/>
      <c r="M257" s="5"/>
      <c r="N257" s="5"/>
    </row>
    <row r="258" spans="1:14" ht="11.25">
      <c r="A258" s="1" t="s">
        <v>20</v>
      </c>
      <c r="B258" s="5">
        <f aca="true" t="shared" si="46" ref="B258:M258">(B155+B189)/(B189+B121+B19)*100</f>
        <v>10.999224646428956</v>
      </c>
      <c r="C258" s="5">
        <f t="shared" si="46"/>
        <v>10.20786722473899</v>
      </c>
      <c r="D258" s="5">
        <f t="shared" si="46"/>
        <v>10.118894053249793</v>
      </c>
      <c r="E258" s="5">
        <f t="shared" si="46"/>
        <v>9.04665557150494</v>
      </c>
      <c r="F258" s="5">
        <f t="shared" si="46"/>
        <v>7.864836130562408</v>
      </c>
      <c r="G258" s="5">
        <f t="shared" si="46"/>
        <v>9.522991319411753</v>
      </c>
      <c r="H258" s="5">
        <f t="shared" si="46"/>
        <v>10.620520149554654</v>
      </c>
      <c r="I258" s="5">
        <f t="shared" si="46"/>
        <v>10.25051660319534</v>
      </c>
      <c r="J258" s="5">
        <f t="shared" si="46"/>
        <v>9.373920257627132</v>
      </c>
      <c r="K258" s="5">
        <f t="shared" si="46"/>
        <v>11.218047176778933</v>
      </c>
      <c r="L258" s="5">
        <f t="shared" si="46"/>
        <v>10.732747880235951</v>
      </c>
      <c r="M258" s="5">
        <f t="shared" si="46"/>
        <v>9.856930846648538</v>
      </c>
      <c r="N258" s="5">
        <f>(N155+N189)/(N189+N121+N19)*100</f>
        <v>10.592987674487265</v>
      </c>
    </row>
    <row r="259" spans="1:14" ht="11.25">
      <c r="A259" s="1" t="s">
        <v>21</v>
      </c>
      <c r="B259" s="5">
        <f aca="true" t="shared" si="47" ref="B259:M259">(B156+B190)/(B190+B122+B20)*100</f>
        <v>4.280718528670834</v>
      </c>
      <c r="C259" s="5">
        <f t="shared" si="47"/>
        <v>9.560822661121172</v>
      </c>
      <c r="D259" s="5">
        <f t="shared" si="47"/>
        <v>9.505793102108715</v>
      </c>
      <c r="E259" s="5">
        <f t="shared" si="47"/>
        <v>9.785047904653304</v>
      </c>
      <c r="F259" s="5">
        <f t="shared" si="47"/>
        <v>6.372550966506873</v>
      </c>
      <c r="G259" s="5">
        <f t="shared" si="47"/>
        <v>3.7116436780718005</v>
      </c>
      <c r="H259" s="5">
        <f t="shared" si="47"/>
        <v>5.447870725312927</v>
      </c>
      <c r="I259" s="5">
        <f t="shared" si="47"/>
        <v>4.249667374711141</v>
      </c>
      <c r="J259" s="5">
        <f t="shared" si="47"/>
        <v>5.099660286254303</v>
      </c>
      <c r="K259" s="5">
        <f t="shared" si="47"/>
        <v>8.399652340572523</v>
      </c>
      <c r="L259" s="5">
        <f t="shared" si="47"/>
        <v>7.701039905300313</v>
      </c>
      <c r="M259" s="5">
        <f t="shared" si="47"/>
        <v>7.699274116503191</v>
      </c>
      <c r="N259" s="5">
        <f>(N156+N190)/(N190+N122+N20)*100</f>
        <v>6.6086419740213165</v>
      </c>
    </row>
    <row r="260" spans="1:14" ht="11.25">
      <c r="A260" s="1" t="s">
        <v>22</v>
      </c>
      <c r="B260" s="5">
        <f aca="true" t="shared" si="48" ref="B260:M260">(B157+B191)/(B191+B123+B21)*100</f>
        <v>3.994976120256883</v>
      </c>
      <c r="C260" s="5">
        <f t="shared" si="48"/>
        <v>2.920046116085541</v>
      </c>
      <c r="D260" s="5">
        <f t="shared" si="48"/>
        <v>0.4579233395049064</v>
      </c>
      <c r="E260" s="5">
        <f t="shared" si="48"/>
        <v>-0.5211218155651128</v>
      </c>
      <c r="F260" s="5">
        <f t="shared" si="48"/>
        <v>-5.776432554147544</v>
      </c>
      <c r="G260" s="5">
        <f t="shared" si="48"/>
        <v>-4.122652616281472</v>
      </c>
      <c r="H260" s="5">
        <f t="shared" si="48"/>
        <v>-6.260273310626824</v>
      </c>
      <c r="I260" s="5">
        <f t="shared" si="48"/>
        <v>-1.7557081081333477</v>
      </c>
      <c r="J260" s="5">
        <f t="shared" si="48"/>
        <v>1.9361718123544318</v>
      </c>
      <c r="K260" s="5">
        <f t="shared" si="48"/>
        <v>10.477358869105913</v>
      </c>
      <c r="L260" s="5">
        <f t="shared" si="48"/>
        <v>10.111282180731296</v>
      </c>
      <c r="M260" s="5">
        <f t="shared" si="48"/>
        <v>11.115555215985601</v>
      </c>
      <c r="N260" s="5">
        <f>(N157+N191)/(N191+N123+N21)*100</f>
        <v>4.53017116861759</v>
      </c>
    </row>
    <row r="261" spans="1:14" ht="11.25">
      <c r="A261" s="1" t="s">
        <v>23</v>
      </c>
      <c r="B261" s="5">
        <f aca="true" t="shared" si="49" ref="B261:M261">(B158+B192)/(B192+B124+B22)*100</f>
        <v>8.115787104759761</v>
      </c>
      <c r="C261" s="5">
        <f t="shared" si="49"/>
        <v>8.095377882152006</v>
      </c>
      <c r="D261" s="5">
        <f t="shared" si="49"/>
        <v>7.916544300726534</v>
      </c>
      <c r="E261" s="5">
        <f t="shared" si="49"/>
        <v>8.647137474170414</v>
      </c>
      <c r="F261" s="5">
        <f t="shared" si="49"/>
        <v>9.833281342067867</v>
      </c>
      <c r="G261" s="5">
        <f t="shared" si="49"/>
        <v>8.46135611969613</v>
      </c>
      <c r="H261" s="5">
        <f t="shared" si="49"/>
        <v>6.7992393371366475</v>
      </c>
      <c r="I261" s="5">
        <f t="shared" si="49"/>
        <v>7.2392035751173465</v>
      </c>
      <c r="J261" s="5">
        <f t="shared" si="49"/>
        <v>7.832933398864764</v>
      </c>
      <c r="K261" s="5">
        <f t="shared" si="49"/>
        <v>11.71093464340293</v>
      </c>
      <c r="L261" s="5">
        <f t="shared" si="49"/>
        <v>10.700541651270312</v>
      </c>
      <c r="M261" s="5">
        <f t="shared" si="49"/>
        <v>8.743325953900248</v>
      </c>
      <c r="N261" s="5">
        <f>(N158+N192)/(N192+N124+N22)*100</f>
        <v>8.59207235429351</v>
      </c>
    </row>
    <row r="262" spans="1:14" ht="11.25">
      <c r="A262" s="1" t="s">
        <v>24</v>
      </c>
      <c r="B262" s="5">
        <f aca="true" t="shared" si="50" ref="B262:M262">(B159+B193)/(B193+B125+B23)*100</f>
        <v>14.096456621427365</v>
      </c>
      <c r="C262" s="5">
        <f t="shared" si="50"/>
        <v>14.751758298024805</v>
      </c>
      <c r="D262" s="5">
        <f t="shared" si="50"/>
        <v>16.007651732347572</v>
      </c>
      <c r="E262" s="5">
        <f t="shared" si="50"/>
        <v>15.000489707663359</v>
      </c>
      <c r="F262" s="5">
        <f t="shared" si="50"/>
        <v>15.437992450516678</v>
      </c>
      <c r="G262" s="5">
        <f t="shared" si="50"/>
        <v>14.39033396475409</v>
      </c>
      <c r="H262" s="5">
        <f t="shared" si="50"/>
        <v>14.606575720789822</v>
      </c>
      <c r="I262" s="5">
        <f t="shared" si="50"/>
        <v>15.10524407994957</v>
      </c>
      <c r="J262" s="5">
        <f t="shared" si="50"/>
        <v>15.259336412148016</v>
      </c>
      <c r="K262" s="5">
        <f t="shared" si="50"/>
        <v>16.05083735164356</v>
      </c>
      <c r="L262" s="5">
        <f t="shared" si="50"/>
        <v>15.564987005422967</v>
      </c>
      <c r="M262" s="5">
        <f t="shared" si="50"/>
        <v>15.614197387705788</v>
      </c>
      <c r="N262" s="5">
        <f>(N159+N193)/(N193+N125+N23)*100</f>
        <v>15.19761090249088</v>
      </c>
    </row>
    <row r="263" spans="1:14" ht="11.25">
      <c r="A263" s="1" t="s">
        <v>25</v>
      </c>
      <c r="B263" s="5">
        <f aca="true" t="shared" si="51" ref="B263:M263">(B160+B194)/(B194+B126+B24)*100</f>
        <v>15.102087211037068</v>
      </c>
      <c r="C263" s="5">
        <f t="shared" si="51"/>
        <v>15.205450258144795</v>
      </c>
      <c r="D263" s="5">
        <f t="shared" si="51"/>
        <v>15.7065786076345</v>
      </c>
      <c r="E263" s="5">
        <f t="shared" si="51"/>
        <v>15.976052201416667</v>
      </c>
      <c r="F263" s="5">
        <f t="shared" si="51"/>
        <v>16.12365717870305</v>
      </c>
      <c r="G263" s="5">
        <f t="shared" si="51"/>
        <v>16.27987419369303</v>
      </c>
      <c r="H263" s="5">
        <f t="shared" si="51"/>
        <v>16.39005573829839</v>
      </c>
      <c r="I263" s="5">
        <f t="shared" si="51"/>
        <v>16.836969247460786</v>
      </c>
      <c r="J263" s="5">
        <f t="shared" si="51"/>
        <v>17.36764802074104</v>
      </c>
      <c r="K263" s="5">
        <f t="shared" si="51"/>
        <v>16.971041193410485</v>
      </c>
      <c r="L263" s="5">
        <f t="shared" si="51"/>
        <v>16.885877276807694</v>
      </c>
      <c r="M263" s="5">
        <f t="shared" si="51"/>
        <v>16.433817993206954</v>
      </c>
      <c r="N263" s="5">
        <f>(N160+N194)/(N194+N126+N24)*100</f>
        <v>16.44086355390675</v>
      </c>
    </row>
    <row r="264" spans="1:14" ht="11.25">
      <c r="A264" s="1" t="s">
        <v>26</v>
      </c>
      <c r="B264" s="5"/>
      <c r="C264" s="5"/>
      <c r="D264" s="5"/>
      <c r="E264" s="5"/>
      <c r="F264" s="5"/>
      <c r="G264" s="5">
        <f aca="true" t="shared" si="52" ref="G264:M269">(G161+G195)/(G195+G127+G25)*100</f>
        <v>4.599997359513922</v>
      </c>
      <c r="H264" s="5">
        <f t="shared" si="52"/>
        <v>5.208681738734309</v>
      </c>
      <c r="I264" s="5">
        <f t="shared" si="52"/>
        <v>8.105326835000819</v>
      </c>
      <c r="J264" s="5">
        <f t="shared" si="52"/>
        <v>2.0057899743011065</v>
      </c>
      <c r="K264" s="5">
        <f t="shared" si="52"/>
        <v>3.3775936729688594</v>
      </c>
      <c r="L264" s="5">
        <f t="shared" si="52"/>
        <v>-1.5368539732336428</v>
      </c>
      <c r="M264" s="5">
        <f t="shared" si="52"/>
        <v>-4.240611174048628</v>
      </c>
      <c r="N264" s="5">
        <f>(N161+N195)/(N195+N127+N25)*100</f>
        <v>-5.141156502452377</v>
      </c>
    </row>
    <row r="265" spans="1:14" ht="11.25">
      <c r="A265" s="1" t="s">
        <v>27</v>
      </c>
      <c r="B265" s="5">
        <f>(B162+B196)/(B196+B128+B26)*100</f>
        <v>11.502751423652692</v>
      </c>
      <c r="C265" s="5">
        <f>(C162+C196)/(C196+C128+C26)*100</f>
        <v>11.860356497454646</v>
      </c>
      <c r="D265" s="5">
        <f>(D162+D196)/(D196+D128+D26)*100</f>
        <v>10.290581027671376</v>
      </c>
      <c r="E265" s="5">
        <f>(E162+E196)/(E196+E128+E26)*100</f>
        <v>7.8958644084711604</v>
      </c>
      <c r="F265" s="5">
        <f>(F162+F196)/(F196+F128+F26)*100</f>
        <v>10.110125659047092</v>
      </c>
      <c r="G265" s="5">
        <f t="shared" si="52"/>
        <v>11.298367506737764</v>
      </c>
      <c r="H265" s="5">
        <f t="shared" si="52"/>
        <v>11.962996984291557</v>
      </c>
      <c r="I265" s="5">
        <f t="shared" si="52"/>
        <v>8.426640512091664</v>
      </c>
      <c r="J265" s="5">
        <f t="shared" si="52"/>
        <v>7.999350494141395</v>
      </c>
      <c r="K265" s="5">
        <f t="shared" si="52"/>
        <v>10.187810403499617</v>
      </c>
      <c r="L265" s="5">
        <f t="shared" si="52"/>
        <v>10.814295166464124</v>
      </c>
      <c r="M265" s="5">
        <f t="shared" si="52"/>
        <v>10.701651073901768</v>
      </c>
      <c r="N265" s="5">
        <f>(N162+N196)/(N196+N128+N26)*100</f>
        <v>7.429751850622724</v>
      </c>
    </row>
    <row r="266" spans="1:14" ht="11.25">
      <c r="A266" s="1" t="s">
        <v>28</v>
      </c>
      <c r="B266" s="5"/>
      <c r="C266" s="5"/>
      <c r="D266" s="5">
        <f aca="true" t="shared" si="53" ref="D266:F269">(D163+D197)/(D197+D129+D27)*100</f>
        <v>5.8243165004516655</v>
      </c>
      <c r="E266" s="5">
        <f t="shared" si="53"/>
        <v>7.4301034761933105</v>
      </c>
      <c r="F266" s="5">
        <f t="shared" si="53"/>
        <v>8.768592372980324</v>
      </c>
      <c r="G266" s="5">
        <f t="shared" si="52"/>
        <v>10.043146085601464</v>
      </c>
      <c r="H266" s="5">
        <f t="shared" si="52"/>
        <v>8.298971411643803</v>
      </c>
      <c r="I266" s="5">
        <f t="shared" si="52"/>
        <v>7.1684600113831864</v>
      </c>
      <c r="J266" s="5">
        <f t="shared" si="52"/>
        <v>11.649490026038842</v>
      </c>
      <c r="K266" s="5">
        <f t="shared" si="52"/>
        <v>16.16012741169829</v>
      </c>
      <c r="L266" s="5">
        <f t="shared" si="52"/>
        <v>13.182656117497379</v>
      </c>
      <c r="M266" s="5">
        <f t="shared" si="52"/>
        <v>11.160790284805197</v>
      </c>
      <c r="N266" s="5">
        <f>(N163+N197)/(N197+N129+N27)*100</f>
        <v>10.15183833849954</v>
      </c>
    </row>
    <row r="267" spans="1:14" ht="11.25">
      <c r="A267" s="1" t="s">
        <v>29</v>
      </c>
      <c r="B267" s="5">
        <f>(B164+B198)/(B198+B130+B28)*100</f>
        <v>13.994968201974975</v>
      </c>
      <c r="C267" s="5">
        <f>(C164+C198)/(C198+C130+C28)*100</f>
        <v>15.799735753943695</v>
      </c>
      <c r="D267" s="5">
        <f t="shared" si="53"/>
        <v>16.691229293277434</v>
      </c>
      <c r="E267" s="5">
        <f t="shared" si="53"/>
        <v>16.250858835159413</v>
      </c>
      <c r="F267" s="5">
        <f t="shared" si="53"/>
        <v>16.530869005777312</v>
      </c>
      <c r="G267" s="5">
        <f t="shared" si="52"/>
        <v>16.418159587402034</v>
      </c>
      <c r="H267" s="5">
        <f t="shared" si="52"/>
        <v>15.88730672973801</v>
      </c>
      <c r="I267" s="5">
        <f t="shared" si="52"/>
        <v>15.464226656577965</v>
      </c>
      <c r="J267" s="5">
        <f t="shared" si="52"/>
        <v>15.201475344775933</v>
      </c>
      <c r="K267" s="5">
        <f t="shared" si="52"/>
        <v>14.263774180692366</v>
      </c>
      <c r="L267" s="5">
        <f t="shared" si="52"/>
        <v>12.368748566362468</v>
      </c>
      <c r="M267" s="5">
        <f t="shared" si="52"/>
        <v>11.92186524612302</v>
      </c>
      <c r="N267" s="5">
        <f>(N164+N198)/(N198+N130+N28)*100</f>
        <v>11.614259233765658</v>
      </c>
    </row>
    <row r="268" spans="1:14" ht="11.25">
      <c r="A268" s="1" t="s">
        <v>30</v>
      </c>
      <c r="B268" s="5"/>
      <c r="C268" s="5">
        <f>(C165+C199)/(C199+C131+C29)*100</f>
        <v>10.722937183970494</v>
      </c>
      <c r="D268" s="5">
        <f t="shared" si="53"/>
        <v>10.14401787679486</v>
      </c>
      <c r="E268" s="5">
        <f t="shared" si="53"/>
        <v>9.590564680252669</v>
      </c>
      <c r="F268" s="5">
        <f t="shared" si="53"/>
        <v>9.194935039273457</v>
      </c>
      <c r="G268" s="5">
        <f t="shared" si="52"/>
        <v>8.445384242607973</v>
      </c>
      <c r="H268" s="5">
        <f t="shared" si="52"/>
        <v>8.231087553994904</v>
      </c>
      <c r="I268" s="5">
        <f t="shared" si="52"/>
        <v>8.041384222257449</v>
      </c>
      <c r="J268" s="5">
        <f t="shared" si="52"/>
        <v>7.653561651372318</v>
      </c>
      <c r="K268" s="5">
        <f t="shared" si="52"/>
        <v>9.083384210018957</v>
      </c>
      <c r="L268" s="5">
        <f t="shared" si="52"/>
        <v>8.708237355242472</v>
      </c>
      <c r="M268" s="5">
        <f t="shared" si="52"/>
        <v>9.03614785562619</v>
      </c>
      <c r="N268" s="5">
        <f>(N165+N199)/(N199+N131+N29)*100</f>
        <v>7.7807997871593635</v>
      </c>
    </row>
    <row r="269" spans="1:14" ht="11.25">
      <c r="A269" s="1" t="s">
        <v>31</v>
      </c>
      <c r="B269" s="5">
        <f>(B166+B200)/(B200+B132+B30)*100</f>
        <v>13.50027647279361</v>
      </c>
      <c r="C269" s="5">
        <f>(C166+C200)/(C200+C132+C30)*100</f>
        <v>9.702780127300619</v>
      </c>
      <c r="D269" s="5">
        <f t="shared" si="53"/>
        <v>5.098390148260909</v>
      </c>
      <c r="E269" s="5">
        <f t="shared" si="53"/>
        <v>9.706197042755257</v>
      </c>
      <c r="F269" s="5">
        <f t="shared" si="53"/>
        <v>13.31570798183748</v>
      </c>
      <c r="G269" s="5">
        <f t="shared" si="52"/>
        <v>11.375623343281184</v>
      </c>
      <c r="H269" s="5">
        <f t="shared" si="52"/>
        <v>9.503892711893974</v>
      </c>
      <c r="I269" s="5">
        <f t="shared" si="52"/>
        <v>7.390939487428472</v>
      </c>
      <c r="J269" s="5">
        <f t="shared" si="52"/>
        <v>7.503554910981472</v>
      </c>
      <c r="K269" s="5">
        <f t="shared" si="52"/>
        <v>9.017639801787201</v>
      </c>
      <c r="L269" s="5">
        <f t="shared" si="52"/>
        <v>8.670709841030746</v>
      </c>
      <c r="M269" s="5">
        <f t="shared" si="52"/>
        <v>8.004321106014485</v>
      </c>
      <c r="N269" s="5">
        <f>(N166+N200)/(N200+N132+N30)*100</f>
        <v>3.7921829851136915</v>
      </c>
    </row>
    <row r="270" spans="1:14" ht="11.25">
      <c r="A270" s="1" t="s">
        <v>32</v>
      </c>
      <c r="B270" s="5"/>
      <c r="C270" s="5"/>
      <c r="D270" s="5"/>
      <c r="E270" s="5"/>
      <c r="F270" s="5"/>
      <c r="G270" s="5"/>
      <c r="H270" s="5">
        <f aca="true" t="shared" si="54" ref="H270:M283">(H167+H201)/(H201+H133+H31)*100</f>
        <v>10.095590795429366</v>
      </c>
      <c r="I270" s="5">
        <f t="shared" si="54"/>
        <v>10.879497217909382</v>
      </c>
      <c r="J270" s="5">
        <f t="shared" si="54"/>
        <v>16.157832728362358</v>
      </c>
      <c r="K270" s="5">
        <f t="shared" si="54"/>
        <v>18.772090067908344</v>
      </c>
      <c r="L270" s="5">
        <f t="shared" si="54"/>
        <v>19.249925638088484</v>
      </c>
      <c r="M270" s="5">
        <f t="shared" si="54"/>
        <v>19.33630094501405</v>
      </c>
      <c r="N270" s="5">
        <f>(N167+N201)/(N201+N133+N31)*100</f>
        <v>19.605955589783083</v>
      </c>
    </row>
    <row r="271" spans="1:14" ht="11.25">
      <c r="A271" s="1" t="s">
        <v>33</v>
      </c>
      <c r="B271" s="5"/>
      <c r="C271" s="5"/>
      <c r="D271" s="5"/>
      <c r="E271" s="5">
        <f aca="true" t="shared" si="55" ref="E271:G283">(E168+E202)/(E202+E134+E32)*100</f>
        <v>15.058593128251971</v>
      </c>
      <c r="F271" s="5">
        <f t="shared" si="55"/>
        <v>15.740930956162055</v>
      </c>
      <c r="G271" s="5">
        <f t="shared" si="55"/>
        <v>15.373470377605031</v>
      </c>
      <c r="H271" s="5">
        <f t="shared" si="54"/>
        <v>15.749999637660327</v>
      </c>
      <c r="I271" s="5">
        <f t="shared" si="54"/>
        <v>15.66830082808732</v>
      </c>
      <c r="J271" s="5">
        <f t="shared" si="54"/>
        <v>16.15789262165403</v>
      </c>
      <c r="K271" s="5">
        <f t="shared" si="54"/>
        <v>14.483264875348212</v>
      </c>
      <c r="L271" s="5">
        <f t="shared" si="54"/>
        <v>11.66951890541521</v>
      </c>
      <c r="M271" s="5">
        <f t="shared" si="54"/>
        <v>12.289751529488063</v>
      </c>
      <c r="N271" s="5">
        <f>(N168+N202)/(N202+N134+N32)*100</f>
        <v>15.040565202975442</v>
      </c>
    </row>
    <row r="272" spans="1:14" ht="11.25">
      <c r="A272" s="1" t="s">
        <v>34</v>
      </c>
      <c r="B272" s="5">
        <f aca="true" t="shared" si="56" ref="B272:D283">(B169+B203)/(B203+B135+B33)*100</f>
        <v>12.106178161518546</v>
      </c>
      <c r="C272" s="5">
        <f t="shared" si="56"/>
        <v>14.687139764655752</v>
      </c>
      <c r="D272" s="5">
        <f t="shared" si="56"/>
        <v>13.896658107184424</v>
      </c>
      <c r="E272" s="5">
        <f t="shared" si="55"/>
        <v>13.095703018070465</v>
      </c>
      <c r="F272" s="5">
        <f t="shared" si="55"/>
        <v>13.046234514177653</v>
      </c>
      <c r="G272" s="5">
        <f t="shared" si="55"/>
        <v>12.26716944632325</v>
      </c>
      <c r="H272" s="5">
        <f t="shared" si="54"/>
        <v>12.193517047979633</v>
      </c>
      <c r="I272" s="5">
        <f t="shared" si="54"/>
        <v>13.040085346820238</v>
      </c>
      <c r="J272" s="5">
        <f t="shared" si="54"/>
        <v>12.154356921957431</v>
      </c>
      <c r="K272" s="5">
        <f t="shared" si="54"/>
        <v>12.346294947398532</v>
      </c>
      <c r="L272" s="5">
        <f t="shared" si="54"/>
        <v>10.480974632843791</v>
      </c>
      <c r="M272" s="5">
        <f t="shared" si="54"/>
        <v>11.574628419710024</v>
      </c>
      <c r="N272" s="5">
        <f>(N169+N203)/(N203+N135+N33)*100</f>
        <v>10.742198344138348</v>
      </c>
    </row>
    <row r="273" spans="1:14" ht="11.25">
      <c r="A273" s="1" t="s">
        <v>35</v>
      </c>
      <c r="B273" s="5">
        <f t="shared" si="56"/>
        <v>9.173413562857894</v>
      </c>
      <c r="C273" s="5">
        <f t="shared" si="56"/>
        <v>8.197866544183878</v>
      </c>
      <c r="D273" s="5">
        <f t="shared" si="56"/>
        <v>12.755365407665991</v>
      </c>
      <c r="E273" s="5">
        <f t="shared" si="55"/>
        <v>13.25615681057832</v>
      </c>
      <c r="F273" s="5">
        <f t="shared" si="55"/>
        <v>11.64429807793346</v>
      </c>
      <c r="G273" s="5">
        <f t="shared" si="55"/>
        <v>14.295220139736053</v>
      </c>
      <c r="H273" s="5">
        <f t="shared" si="54"/>
        <v>5.249539267182546</v>
      </c>
      <c r="I273" s="5">
        <f t="shared" si="54"/>
        <v>6.607521576121184</v>
      </c>
      <c r="J273" s="5">
        <f t="shared" si="54"/>
        <v>9.130316569843846</v>
      </c>
      <c r="K273" s="5">
        <f t="shared" si="54"/>
        <v>12.059049785177827</v>
      </c>
      <c r="L273" s="5">
        <f t="shared" si="54"/>
        <v>10.829233891915463</v>
      </c>
      <c r="M273" s="5">
        <f t="shared" si="54"/>
        <v>12.2991585854813</v>
      </c>
      <c r="N273" s="5">
        <f>(N170+N204)/(N204+N136+N34)*100</f>
        <v>13.358576268936812</v>
      </c>
    </row>
    <row r="274" spans="1:14" ht="11.25">
      <c r="A274" s="1" t="s">
        <v>36</v>
      </c>
      <c r="B274" s="5">
        <f t="shared" si="56"/>
        <v>12.271110065643906</v>
      </c>
      <c r="C274" s="5">
        <f t="shared" si="56"/>
        <v>14.108059641789932</v>
      </c>
      <c r="D274" s="5">
        <f t="shared" si="56"/>
        <v>10.553344205574584</v>
      </c>
      <c r="E274" s="5">
        <f t="shared" si="55"/>
        <v>10.124839881394825</v>
      </c>
      <c r="F274" s="5">
        <f t="shared" si="55"/>
        <v>8.006023475557702</v>
      </c>
      <c r="G274" s="5">
        <f t="shared" si="55"/>
        <v>8.319165083156353</v>
      </c>
      <c r="H274" s="5">
        <f t="shared" si="54"/>
        <v>8.838738715178609</v>
      </c>
      <c r="I274" s="5">
        <f t="shared" si="54"/>
        <v>7.149956305677653</v>
      </c>
      <c r="J274" s="5">
        <f t="shared" si="54"/>
        <v>2.3759579121711267</v>
      </c>
      <c r="K274" s="5">
        <f t="shared" si="54"/>
        <v>9.023457843474022</v>
      </c>
      <c r="L274" s="5">
        <f t="shared" si="54"/>
        <v>8.171752187218265</v>
      </c>
      <c r="M274" s="5">
        <f t="shared" si="54"/>
        <v>2.117220655269312</v>
      </c>
      <c r="N274" s="5">
        <f>(N171+N205)/(N205+N137+N35)*100</f>
        <v>4.767631396426414</v>
      </c>
    </row>
    <row r="275" spans="1:14" ht="11.25">
      <c r="A275" s="1" t="s">
        <v>37</v>
      </c>
      <c r="B275" s="5">
        <f t="shared" si="56"/>
        <v>10.588345698060767</v>
      </c>
      <c r="C275" s="5">
        <f t="shared" si="56"/>
        <v>10.620466226085455</v>
      </c>
      <c r="D275" s="5">
        <f t="shared" si="56"/>
        <v>10.279910179455342</v>
      </c>
      <c r="E275" s="5">
        <f t="shared" si="55"/>
        <v>10.698272251087484</v>
      </c>
      <c r="F275" s="5">
        <f t="shared" si="55"/>
        <v>9.961459685928059</v>
      </c>
      <c r="G275" s="5">
        <f t="shared" si="55"/>
        <v>9.98373508516812</v>
      </c>
      <c r="H275" s="5">
        <f t="shared" si="54"/>
        <v>8.032310255067408</v>
      </c>
      <c r="I275" s="5">
        <f t="shared" si="54"/>
        <v>6.992114509524582</v>
      </c>
      <c r="J275" s="5">
        <f t="shared" si="54"/>
        <v>7.062407090499385</v>
      </c>
      <c r="K275" s="5">
        <f t="shared" si="54"/>
        <v>10.859550359519739</v>
      </c>
      <c r="L275" s="5">
        <f t="shared" si="54"/>
        <v>10.127821596992863</v>
      </c>
      <c r="M275" s="5">
        <f t="shared" si="54"/>
        <v>9.730348384795686</v>
      </c>
      <c r="N275" s="5">
        <f>(N172+N206)/(N206+N138+N36)*100</f>
        <v>12.022442223649346</v>
      </c>
    </row>
    <row r="276" spans="1:14" ht="11.25">
      <c r="A276" s="1" t="s">
        <v>38</v>
      </c>
      <c r="B276" s="5">
        <f t="shared" si="56"/>
        <v>10.980561619744309</v>
      </c>
      <c r="C276" s="5">
        <f t="shared" si="56"/>
        <v>8.964148817909365</v>
      </c>
      <c r="D276" s="5">
        <f t="shared" si="56"/>
        <v>8.560470906869275</v>
      </c>
      <c r="E276" s="5">
        <f t="shared" si="55"/>
        <v>6.767864831307474</v>
      </c>
      <c r="F276" s="5">
        <f t="shared" si="55"/>
        <v>5.919858115973303</v>
      </c>
      <c r="G276" s="5">
        <f t="shared" si="55"/>
        <v>6.612248230897209</v>
      </c>
      <c r="H276" s="5">
        <f t="shared" si="54"/>
        <v>5.604026094000904</v>
      </c>
      <c r="I276" s="5">
        <f t="shared" si="54"/>
        <v>7.230653327248122</v>
      </c>
      <c r="J276" s="5">
        <f t="shared" si="54"/>
        <v>6.138272103950322</v>
      </c>
      <c r="K276" s="5">
        <f t="shared" si="54"/>
        <v>6.878805037547747</v>
      </c>
      <c r="L276" s="5">
        <f t="shared" si="54"/>
        <v>10.270290727501122</v>
      </c>
      <c r="M276" s="5">
        <f t="shared" si="54"/>
        <v>9.38647300372258</v>
      </c>
      <c r="N276" s="5">
        <f>(N173+N207)/(N207+N139+N37)*100</f>
        <v>8.207979804265914</v>
      </c>
    </row>
    <row r="277" spans="1:14" ht="11.25">
      <c r="A277" s="1" t="s">
        <v>39</v>
      </c>
      <c r="B277" s="5">
        <f t="shared" si="56"/>
        <v>14.629643203755682</v>
      </c>
      <c r="C277" s="5">
        <f t="shared" si="56"/>
        <v>16.13065149273276</v>
      </c>
      <c r="D277" s="5">
        <f t="shared" si="56"/>
        <v>16.378894114224074</v>
      </c>
      <c r="E277" s="5">
        <f t="shared" si="55"/>
        <v>13.96718478446711</v>
      </c>
      <c r="F277" s="5">
        <f t="shared" si="55"/>
        <v>14.803879567243813</v>
      </c>
      <c r="G277" s="5">
        <f t="shared" si="55"/>
        <v>16.600152850198334</v>
      </c>
      <c r="H277" s="5">
        <f t="shared" si="54"/>
        <v>16.758103677646773</v>
      </c>
      <c r="I277" s="5">
        <f t="shared" si="54"/>
        <v>15.016863097480854</v>
      </c>
      <c r="J277" s="5">
        <f t="shared" si="54"/>
        <v>14.497335967011264</v>
      </c>
      <c r="K277" s="5">
        <f t="shared" si="54"/>
        <v>14.655762382342886</v>
      </c>
      <c r="L277" s="5">
        <f t="shared" si="54"/>
        <v>12.872834553447015</v>
      </c>
      <c r="M277" s="5">
        <f t="shared" si="54"/>
        <v>12.062886516520512</v>
      </c>
      <c r="N277" s="5">
        <f>(N174+N208)/(N208+N140+N38)*100</f>
        <v>11.921060069970778</v>
      </c>
    </row>
    <row r="278" spans="1:14" ht="11.25">
      <c r="A278" s="1" t="s">
        <v>40</v>
      </c>
      <c r="B278" s="5">
        <f t="shared" si="56"/>
        <v>11.074011189882757</v>
      </c>
      <c r="C278" s="5">
        <f t="shared" si="56"/>
        <v>10.975615152145345</v>
      </c>
      <c r="D278" s="5">
        <f t="shared" si="56"/>
        <v>11.12482947791517</v>
      </c>
      <c r="E278" s="5">
        <f t="shared" si="55"/>
        <v>12.11295299465605</v>
      </c>
      <c r="F278" s="5">
        <f t="shared" si="55"/>
        <v>10.994901127157707</v>
      </c>
      <c r="G278" s="5">
        <f t="shared" si="55"/>
        <v>10.811457873467587</v>
      </c>
      <c r="H278" s="5">
        <f t="shared" si="54"/>
        <v>10.237347792998477</v>
      </c>
      <c r="I278" s="5">
        <f t="shared" si="54"/>
        <v>10.376087404414392</v>
      </c>
      <c r="J278" s="5">
        <f t="shared" si="54"/>
        <v>13.746523143701744</v>
      </c>
      <c r="K278" s="5">
        <f t="shared" si="54"/>
        <v>17.794092766148648</v>
      </c>
      <c r="L278" s="5">
        <f t="shared" si="54"/>
        <v>13.857087133172561</v>
      </c>
      <c r="M278" s="5">
        <f t="shared" si="54"/>
        <v>12.65942755016383</v>
      </c>
      <c r="N278" s="5">
        <f>(N175+N209)/(N209+N141+N39)*100</f>
        <v>10.37567136610706</v>
      </c>
    </row>
    <row r="279" spans="1:14" ht="11.25">
      <c r="A279" s="1" t="s">
        <v>41</v>
      </c>
      <c r="B279" s="5">
        <f t="shared" si="56"/>
        <v>5.816612513932841</v>
      </c>
      <c r="C279" s="5">
        <f t="shared" si="56"/>
        <v>9.860862327887242</v>
      </c>
      <c r="D279" s="5">
        <f t="shared" si="56"/>
        <v>9.678886275091383</v>
      </c>
      <c r="E279" s="5">
        <f t="shared" si="55"/>
        <v>8.58180784310548</v>
      </c>
      <c r="F279" s="5">
        <f t="shared" si="55"/>
        <v>7.59120269956686</v>
      </c>
      <c r="G279" s="5">
        <f t="shared" si="55"/>
        <v>6.928084541676971</v>
      </c>
      <c r="H279" s="5">
        <f t="shared" si="54"/>
        <v>7.8248425265286565</v>
      </c>
      <c r="I279" s="5">
        <f t="shared" si="54"/>
        <v>10.108473491098033</v>
      </c>
      <c r="J279" s="5">
        <f t="shared" si="54"/>
        <v>11.830161483113413</v>
      </c>
      <c r="K279" s="5">
        <f t="shared" si="54"/>
        <v>13.809609242437961</v>
      </c>
      <c r="L279" s="5">
        <f t="shared" si="54"/>
        <v>11.262264855016792</v>
      </c>
      <c r="M279" s="5">
        <f t="shared" si="54"/>
        <v>13.097473427281411</v>
      </c>
      <c r="N279" s="5">
        <f>(N176+N210)/(N210+N142+N40)*100</f>
        <v>14.770670461585622</v>
      </c>
    </row>
    <row r="280" spans="1:14" ht="11.25">
      <c r="A280" s="1" t="s">
        <v>42</v>
      </c>
      <c r="B280" s="5">
        <f t="shared" si="56"/>
        <v>15.979655596859436</v>
      </c>
      <c r="C280" s="5">
        <f t="shared" si="56"/>
        <v>16.5626427386587</v>
      </c>
      <c r="D280" s="5">
        <f t="shared" si="56"/>
        <v>15.433029985530776</v>
      </c>
      <c r="E280" s="5">
        <f t="shared" si="55"/>
        <v>14.198087922256239</v>
      </c>
      <c r="F280" s="5">
        <f t="shared" si="55"/>
        <v>13.621677898749452</v>
      </c>
      <c r="G280" s="5">
        <f t="shared" si="55"/>
        <v>14.316665309074219</v>
      </c>
      <c r="H280" s="5">
        <f t="shared" si="54"/>
        <v>15.994584209878532</v>
      </c>
      <c r="I280" s="5">
        <f t="shared" si="54"/>
        <v>17.540852574823866</v>
      </c>
      <c r="J280" s="5">
        <f t="shared" si="54"/>
        <v>16.860950327113297</v>
      </c>
      <c r="K280" s="5">
        <f t="shared" si="54"/>
        <v>16.60751600394362</v>
      </c>
      <c r="L280" s="5">
        <f t="shared" si="54"/>
        <v>16.51077921807756</v>
      </c>
      <c r="M280" s="5">
        <f t="shared" si="54"/>
        <v>17.809771534531976</v>
      </c>
      <c r="N280" s="5" t="e">
        <f>(N177+N211)/(N211+N143+N41)*100</f>
        <v>#DIV/0!</v>
      </c>
    </row>
    <row r="281" spans="1:14" ht="11.25">
      <c r="A281" s="1" t="s">
        <v>43</v>
      </c>
      <c r="B281" s="5">
        <f t="shared" si="56"/>
        <v>4.581794504262563</v>
      </c>
      <c r="C281" s="5">
        <f t="shared" si="56"/>
        <v>5.917966256016789</v>
      </c>
      <c r="D281" s="5">
        <f t="shared" si="56"/>
        <v>4.677463326587099</v>
      </c>
      <c r="E281" s="5">
        <f t="shared" si="55"/>
        <v>4.252790508740835</v>
      </c>
      <c r="F281" s="5">
        <f t="shared" si="55"/>
        <v>3.7970521625408233</v>
      </c>
      <c r="G281" s="5">
        <f t="shared" si="55"/>
        <v>2.909884267971396</v>
      </c>
      <c r="H281" s="5">
        <f t="shared" si="54"/>
        <v>3.358288458217361</v>
      </c>
      <c r="I281" s="5">
        <f t="shared" si="54"/>
        <v>2.1324014938444087</v>
      </c>
      <c r="J281" s="5">
        <f t="shared" si="54"/>
        <v>2.1820242662503606</v>
      </c>
      <c r="K281" s="5">
        <f t="shared" si="54"/>
        <v>6.982185897984902</v>
      </c>
      <c r="L281" s="5">
        <f t="shared" si="54"/>
        <v>7.311460319547636</v>
      </c>
      <c r="M281" s="5">
        <f t="shared" si="54"/>
        <v>6.698139019292408</v>
      </c>
      <c r="N281" s="5">
        <f>(N178+N212)/(N212+N144+N42)*100</f>
        <v>7.2036970975124754</v>
      </c>
    </row>
    <row r="282" spans="1:14" ht="11.25">
      <c r="A282" s="1" t="s">
        <v>44</v>
      </c>
      <c r="B282" s="5">
        <f t="shared" si="56"/>
        <v>9.210192613158561</v>
      </c>
      <c r="C282" s="5">
        <f t="shared" si="56"/>
        <v>9.59177702298719</v>
      </c>
      <c r="D282" s="5">
        <f t="shared" si="56"/>
        <v>10.336663955224786</v>
      </c>
      <c r="E282" s="5">
        <f t="shared" si="55"/>
        <v>10.301405944940562</v>
      </c>
      <c r="F282" s="5">
        <f t="shared" si="55"/>
        <v>10.21788292598069</v>
      </c>
      <c r="G282" s="5">
        <f t="shared" si="55"/>
        <v>8.593384425010658</v>
      </c>
      <c r="H282" s="5">
        <f t="shared" si="54"/>
        <v>9.47637963936597</v>
      </c>
      <c r="I282" s="5">
        <f t="shared" si="54"/>
        <v>9.177757894344406</v>
      </c>
      <c r="J282" s="5">
        <f t="shared" si="54"/>
        <v>10.939516667408428</v>
      </c>
      <c r="K282" s="5">
        <f t="shared" si="54"/>
        <v>11.94951112383372</v>
      </c>
      <c r="L282" s="5">
        <f t="shared" si="54"/>
        <v>11.266221340848206</v>
      </c>
      <c r="M282" s="5">
        <f t="shared" si="54"/>
        <v>11.094327094659086</v>
      </c>
      <c r="N282" s="5">
        <f>(N179+N213)/(N213+N145+N43)*100</f>
        <v>10.949243241084622</v>
      </c>
    </row>
    <row r="283" spans="1:14" ht="11.25">
      <c r="A283" s="1" t="s">
        <v>45</v>
      </c>
      <c r="B283" s="5">
        <f t="shared" si="56"/>
        <v>13.352722636017717</v>
      </c>
      <c r="C283" s="5">
        <f t="shared" si="56"/>
        <v>13.990889047956296</v>
      </c>
      <c r="D283" s="5">
        <f t="shared" si="56"/>
        <v>14.47493133975501</v>
      </c>
      <c r="E283" s="5">
        <f t="shared" si="55"/>
        <v>14.388926114557913</v>
      </c>
      <c r="F283" s="5">
        <f t="shared" si="55"/>
        <v>14.400585212539072</v>
      </c>
      <c r="G283" s="5">
        <f t="shared" si="55"/>
        <v>13.955386739569677</v>
      </c>
      <c r="H283" s="5">
        <f t="shared" si="54"/>
        <v>13.700050757287062</v>
      </c>
      <c r="I283" s="5">
        <f t="shared" si="54"/>
        <v>14.07521032612617</v>
      </c>
      <c r="J283" s="5">
        <f t="shared" si="54"/>
        <v>14.324030857525205</v>
      </c>
      <c r="K283" s="5">
        <f t="shared" si="54"/>
        <v>15.166370125494822</v>
      </c>
      <c r="L283" s="5">
        <f t="shared" si="54"/>
        <v>13.695828407803864</v>
      </c>
      <c r="M283" s="5">
        <f t="shared" si="54"/>
        <v>13.134917148724126</v>
      </c>
      <c r="N283" s="5">
        <f>(N180+N214)/(N214+N146+N44)*100</f>
        <v>13.194041154613334</v>
      </c>
    </row>
    <row r="286" ht="11.25">
      <c r="A286" s="1" t="s">
        <v>216</v>
      </c>
    </row>
  </sheetData>
  <sheetProtection/>
  <hyperlinks>
    <hyperlink ref="A14" r:id="rId1" tooltip="Click once to display linked information. Click and hold to select this cell." display="http://dotstat.oecd.org/OECDStat_Metadata/ShowMetadata.ashx?Dataset=SNA_TABLE13&amp;Coords=[LOCATION].[AUS]&amp;ShowOnWeb=true&amp;Lang=en"/>
    <hyperlink ref="A15" r:id="rId2" tooltip="Click once to display linked information. Click and hold to select this cell." display="http://dotstat.oecd.org/OECDStat_Metadata/ShowMetadata.ashx?Dataset=SNA_TABLE13&amp;Coords=[LOCATION].[AUT]&amp;ShowOnWeb=true&amp;Lang=en"/>
    <hyperlink ref="A16" r:id="rId3" tooltip="Click once to display linked information. Click and hold to select this cell." display="http://dotstat.oecd.org/OECDStat_Metadata/ShowMetadata.ashx?Dataset=SNA_TABLE13&amp;Coords=[LOCATION].[BEL]&amp;ShowOnWeb=true&amp;Lang=en"/>
    <hyperlink ref="A18" r:id="rId4" tooltip="Click once to display linked information. Click and hold to select this cell." display="http://dotstat.oecd.org/OECDStat_Metadata/ShowMetadata.ashx?Dataset=SNA_TABLE13&amp;Coords=[LOCATION].[CHL]&amp;ShowOnWeb=true&amp;Lang=en"/>
    <hyperlink ref="A19" r:id="rId5" tooltip="Click once to display linked information. Click and hold to select this cell." display="http://dotstat.oecd.org/OECDStat_Metadata/ShowMetadata.ashx?Dataset=SNA_TABLE13&amp;Coords=[LOCATION].[CZE]&amp;ShowOnWeb=true&amp;Lang=en"/>
    <hyperlink ref="A20" r:id="rId6" tooltip="Click once to display linked information. Click and hold to select this cell." display="http://dotstat.oecd.org/OECDStat_Metadata/ShowMetadata.ashx?Dataset=SNA_TABLE13&amp;Coords=[LOCATION].[DNK]&amp;ShowOnWeb=true&amp;Lang=en"/>
    <hyperlink ref="A21" r:id="rId7" tooltip="Click once to display linked information. Click and hold to select this cell." display="http://dotstat.oecd.org/OECDStat_Metadata/ShowMetadata.ashx?Dataset=SNA_TABLE13&amp;Coords=[LOCATION].[EST]&amp;ShowOnWeb=true&amp;Lang=en"/>
    <hyperlink ref="A22" r:id="rId8" tooltip="Click once to display linked information. Click and hold to select this cell." display="http://dotstat.oecd.org/OECDStat_Metadata/ShowMetadata.ashx?Dataset=SNA_TABLE13&amp;Coords=[LOCATION].[FIN]&amp;ShowOnWeb=true&amp;Lang=en"/>
    <hyperlink ref="A23" r:id="rId9" tooltip="Click once to display linked information. Click and hold to select this cell." display="http://dotstat.oecd.org/OECDStat_Metadata/ShowMetadata.ashx?Dataset=SNA_TABLE13&amp;Coords=[LOCATION].[FRA]&amp;ShowOnWeb=true&amp;Lang=en"/>
    <hyperlink ref="A24" r:id="rId10" tooltip="Click once to display linked information. Click and hold to select this cell." display="http://dotstat.oecd.org/OECDStat_Metadata/ShowMetadata.ashx?Dataset=SNA_TABLE13&amp;Coords=[LOCATION].[DEU]&amp;ShowOnWeb=true&amp;Lang=en"/>
    <hyperlink ref="A25" r:id="rId11" tooltip="Click once to display linked information. Click and hold to select this cell." display="http://dotstat.oecd.org/OECDStat_Metadata/ShowMetadata.ashx?Dataset=SNA_TABLE13&amp;Coords=[LOCATION].[GRC]&amp;ShowOnWeb=true&amp;Lang=en"/>
    <hyperlink ref="A26" r:id="rId12" tooltip="Click once to display linked information. Click and hold to select this cell." display="http://dotstat.oecd.org/OECDStat_Metadata/ShowMetadata.ashx?Dataset=SNA_TABLE13&amp;Coords=[LOCATION].[HUN]&amp;ShowOnWeb=true&amp;Lang=en"/>
    <hyperlink ref="A27" r:id="rId13" tooltip="Click once to display linked information. Click and hold to select this cell." display="http://dotstat.oecd.org/OECDStat_Metadata/ShowMetadata.ashx?Dataset=SNA_TABLE13&amp;Coords=[LOCATION].[IRL]&amp;ShowOnWeb=true&amp;Lang=en"/>
    <hyperlink ref="A28" r:id="rId14" tooltip="Click once to display linked information. Click and hold to select this cell." display="http://dotstat.oecd.org/OECDStat_Metadata/ShowMetadata.ashx?Dataset=SNA_TABLE13&amp;Coords=[LOCATION].[ITA]&amp;ShowOnWeb=true&amp;Lang=en"/>
    <hyperlink ref="A29" r:id="rId15" tooltip="Click once to display linked information. Click and hold to select this cell." display="http://dotstat.oecd.org/OECDStat_Metadata/ShowMetadata.ashx?Dataset=SNA_TABLE13&amp;Coords=[LOCATION].[JPN]&amp;ShowOnWeb=true&amp;Lang=en"/>
    <hyperlink ref="A30" r:id="rId16" tooltip="Click once to display linked information. Click and hold to select this cell." display="http://dotstat.oecd.org/OECDStat_Metadata/ShowMetadata.ashx?Dataset=SNA_TABLE13&amp;Coords=[LOCATION].[KOR]&amp;ShowOnWeb=true&amp;Lang=en"/>
    <hyperlink ref="A31" r:id="rId17" tooltip="Click once to display linked information. Click and hold to select this cell." display="http://dotstat.oecd.org/OECDStat_Metadata/ShowMetadata.ashx?Dataset=SNA_TABLE13&amp;Coords=[LOCATION].[LUX]&amp;ShowOnWeb=true&amp;Lang=en"/>
    <hyperlink ref="A32" r:id="rId18" tooltip="Click once to display linked information. Click and hold to select this cell." display="http://dotstat.oecd.org/OECDStat_Metadata/ShowMetadata.ashx?Dataset=SNA_TABLE13&amp;Coords=[LOCATION].[MEX]&amp;ShowOnWeb=true&amp;Lang=en"/>
    <hyperlink ref="A33" r:id="rId19" tooltip="Click once to display linked information. Click and hold to select this cell." display="http://dotstat.oecd.org/OECDStat_Metadata/ShowMetadata.ashx?Dataset=SNA_TABLE13&amp;Coords=[LOCATION].[NLD]&amp;ShowOnWeb=true&amp;Lang=en"/>
    <hyperlink ref="A35" r:id="rId20" tooltip="Click once to display linked information. Click and hold to select this cell." display="http://dotstat.oecd.org/OECDStat_Metadata/ShowMetadata.ashx?Dataset=SNA_TABLE13&amp;Coords=[LOCATION].[POL]&amp;ShowOnWeb=true&amp;Lang=en"/>
    <hyperlink ref="A36" r:id="rId21" tooltip="Click once to display linked information. Click and hold to select this cell." display="http://dotstat.oecd.org/OECDStat_Metadata/ShowMetadata.ashx?Dataset=SNA_TABLE13&amp;Coords=[LOCATION].[PRT]&amp;ShowOnWeb=true&amp;Lang=en"/>
    <hyperlink ref="A37" r:id="rId22" tooltip="Click once to display linked information. Click and hold to select this cell." display="http://dotstat.oecd.org/OECDStat_Metadata/ShowMetadata.ashx?Dataset=SNA_TABLE13&amp;Coords=[LOCATION].[SVK]&amp;ShowOnWeb=true&amp;Lang=en"/>
    <hyperlink ref="A38" r:id="rId23" tooltip="Click once to display linked information. Click and hold to select this cell." display="http://dotstat.oecd.org/OECDStat_Metadata/ShowMetadata.ashx?Dataset=SNA_TABLE13&amp;Coords=[LOCATION].[SVN]&amp;ShowOnWeb=true&amp;Lang=en"/>
    <hyperlink ref="A39" r:id="rId24" tooltip="Click once to display linked information. Click and hold to select this cell." display="http://dotstat.oecd.org/OECDStat_Metadata/ShowMetadata.ashx?Dataset=SNA_TABLE13&amp;Coords=[LOCATION].[ESP]&amp;ShowOnWeb=true&amp;Lang=en"/>
    <hyperlink ref="A40" r:id="rId25" tooltip="Click once to display linked information. Click and hold to select this cell." display="http://dotstat.oecd.org/OECDStat_Metadata/ShowMetadata.ashx?Dataset=SNA_TABLE13&amp;Coords=[LOCATION].[SWE]&amp;ShowOnWeb=true&amp;Lang=en"/>
    <hyperlink ref="A41" r:id="rId26" tooltip="Click once to display linked information. Click and hold to select this cell." display="http://dotstat.oecd.org/OECDStat_Metadata/ShowMetadata.ashx?Dataset=SNA_TABLE13&amp;Coords=[LOCATION].[CHE]&amp;ShowOnWeb=true&amp;Lang=en"/>
    <hyperlink ref="A43" r:id="rId27" tooltip="Click once to display linked information. Click and hold to select this cell." display="http://dotstat.oecd.org/OECDStat_Metadata/ShowMetadata.ashx?Dataset=SNA_TABLE13&amp;Coords=[LOCATION].[USA]&amp;ShowOnWeb=true&amp;Lang=en"/>
    <hyperlink ref="A44" r:id="rId28" tooltip="Click once to display linked information. Click and hold to select this cell." display="http://dotstat.oecd.org/OECDStat_Metadata/ShowMetadata.ashx?Dataset=SNA_TABLE13&amp;Coords=[LOCATION].[EA17]&amp;ShowOnWeb=true&amp;Lang=en"/>
    <hyperlink ref="A48" r:id="rId29" tooltip="Click once to display linked information. Click and hold to select this cell." display="http://dotstat.oecd.org/OECDStat_Metadata/ShowMetadata.ashx?Dataset=SNA_TABLE13&amp;Coords=[LOCATION].[AUS]&amp;ShowOnWeb=true&amp;Lang=en"/>
    <hyperlink ref="A49" r:id="rId30" tooltip="Click once to display linked information. Click and hold to select this cell." display="http://dotstat.oecd.org/OECDStat_Metadata/ShowMetadata.ashx?Dataset=SNA_TABLE13&amp;Coords=[LOCATION].[AUT]&amp;ShowOnWeb=true&amp;Lang=en"/>
    <hyperlink ref="A50" r:id="rId31" tooltip="Click once to display linked information. Click and hold to select this cell." display="http://dotstat.oecd.org/OECDStat_Metadata/ShowMetadata.ashx?Dataset=SNA_TABLE13&amp;Coords=[LOCATION].[BEL]&amp;ShowOnWeb=true&amp;Lang=en"/>
    <hyperlink ref="A51" r:id="rId32" tooltip="Click once to display linked information. Click and hold to select this cell." display="http://dotstat.oecd.org/OECDStat_Metadata/ShowMetadata.ashx?Dataset=SNA_TABLE13&amp;Coords=[LOCATION].[CAN]&amp;ShowOnWeb=true&amp;Lang=en"/>
    <hyperlink ref="A52" r:id="rId33" tooltip="Click once to display linked information. Click and hold to select this cell." display="http://dotstat.oecd.org/OECDStat_Metadata/ShowMetadata.ashx?Dataset=SNA_TABLE13&amp;Coords=[LOCATION].[CHL]&amp;ShowOnWeb=true&amp;Lang=en"/>
    <hyperlink ref="A53" r:id="rId34" tooltip="Click once to display linked information. Click and hold to select this cell." display="http://dotstat.oecd.org/OECDStat_Metadata/ShowMetadata.ashx?Dataset=SNA_TABLE13&amp;Coords=[LOCATION].[CZE]&amp;ShowOnWeb=true&amp;Lang=en"/>
    <hyperlink ref="A54" r:id="rId35" tooltip="Click once to display linked information. Click and hold to select this cell." display="http://dotstat.oecd.org/OECDStat_Metadata/ShowMetadata.ashx?Dataset=SNA_TABLE13&amp;Coords=[LOCATION].[DNK]&amp;ShowOnWeb=true&amp;Lang=en"/>
    <hyperlink ref="A55" r:id="rId36" tooltip="Click once to display linked information. Click and hold to select this cell." display="http://dotstat.oecd.org/OECDStat_Metadata/ShowMetadata.ashx?Dataset=SNA_TABLE13&amp;Coords=[LOCATION].[EST]&amp;ShowOnWeb=true&amp;Lang=en"/>
    <hyperlink ref="A56" r:id="rId37" tooltip="Click once to display linked information. Click and hold to select this cell." display="http://dotstat.oecd.org/OECDStat_Metadata/ShowMetadata.ashx?Dataset=SNA_TABLE13&amp;Coords=[LOCATION].[FIN]&amp;ShowOnWeb=true&amp;Lang=en"/>
    <hyperlink ref="A57" r:id="rId38" tooltip="Click once to display linked information. Click and hold to select this cell." display="http://dotstat.oecd.org/OECDStat_Metadata/ShowMetadata.ashx?Dataset=SNA_TABLE13&amp;Coords=[LOCATION].[FRA]&amp;ShowOnWeb=true&amp;Lang=en"/>
    <hyperlink ref="A58" r:id="rId39" tooltip="Click once to display linked information. Click and hold to select this cell." display="http://dotstat.oecd.org/OECDStat_Metadata/ShowMetadata.ashx?Dataset=SNA_TABLE13&amp;Coords=[LOCATION].[DEU]&amp;ShowOnWeb=true&amp;Lang=en"/>
    <hyperlink ref="A59" r:id="rId40" tooltip="Click once to display linked information. Click and hold to select this cell." display="http://dotstat.oecd.org/OECDStat_Metadata/ShowMetadata.ashx?Dataset=SNA_TABLE13&amp;Coords=[LOCATION].[GRC]&amp;ShowOnWeb=true&amp;Lang=en"/>
    <hyperlink ref="A60" r:id="rId41" tooltip="Click once to display linked information. Click and hold to select this cell." display="http://dotstat.oecd.org/OECDStat_Metadata/ShowMetadata.ashx?Dataset=SNA_TABLE13&amp;Coords=[LOCATION].[HUN]&amp;ShowOnWeb=true&amp;Lang=en"/>
    <hyperlink ref="A61" r:id="rId42" tooltip="Click once to display linked information. Click and hold to select this cell." display="http://dotstat.oecd.org/OECDStat_Metadata/ShowMetadata.ashx?Dataset=SNA_TABLE13&amp;Coords=[LOCATION].[IRL]&amp;ShowOnWeb=true&amp;Lang=en"/>
    <hyperlink ref="A62" r:id="rId43" tooltip="Click once to display linked information. Click and hold to select this cell." display="http://dotstat.oecd.org/OECDStat_Metadata/ShowMetadata.ashx?Dataset=SNA_TABLE13&amp;Coords=[LOCATION].[ITA]&amp;ShowOnWeb=true&amp;Lang=en"/>
    <hyperlink ref="A63" r:id="rId44" tooltip="Click once to display linked information. Click and hold to select this cell." display="http://dotstat.oecd.org/OECDStat_Metadata/ShowMetadata.ashx?Dataset=SNA_TABLE13&amp;Coords=[LOCATION].[JPN]&amp;ShowOnWeb=true&amp;Lang=en"/>
    <hyperlink ref="A64" r:id="rId45" tooltip="Click once to display linked information. Click and hold to select this cell." display="http://dotstat.oecd.org/OECDStat_Metadata/ShowMetadata.ashx?Dataset=SNA_TABLE13&amp;Coords=[LOCATION].[KOR]&amp;ShowOnWeb=true&amp;Lang=en"/>
    <hyperlink ref="A65" r:id="rId46" tooltip="Click once to display linked information. Click and hold to select this cell." display="http://dotstat.oecd.org/OECDStat_Metadata/ShowMetadata.ashx?Dataset=SNA_TABLE13&amp;Coords=[LOCATION].[LUX]&amp;ShowOnWeb=true&amp;Lang=en"/>
    <hyperlink ref="A66" r:id="rId47" tooltip="Click once to display linked information. Click and hold to select this cell." display="http://dotstat.oecd.org/OECDStat_Metadata/ShowMetadata.ashx?Dataset=SNA_TABLE13&amp;Coords=[LOCATION].[MEX]&amp;ShowOnWeb=true&amp;Lang=en"/>
    <hyperlink ref="A67" r:id="rId48" tooltip="Click once to display linked information. Click and hold to select this cell." display="http://dotstat.oecd.org/OECDStat_Metadata/ShowMetadata.ashx?Dataset=SNA_TABLE13&amp;Coords=[LOCATION].[NLD]&amp;ShowOnWeb=true&amp;Lang=en"/>
    <hyperlink ref="A69" r:id="rId49" tooltip="Click once to display linked information. Click and hold to select this cell." display="http://dotstat.oecd.org/OECDStat_Metadata/ShowMetadata.ashx?Dataset=SNA_TABLE13&amp;Coords=[LOCATION].[POL]&amp;ShowOnWeb=true&amp;Lang=en"/>
    <hyperlink ref="A70" r:id="rId50" tooltip="Click once to display linked information. Click and hold to select this cell." display="http://dotstat.oecd.org/OECDStat_Metadata/ShowMetadata.ashx?Dataset=SNA_TABLE13&amp;Coords=[LOCATION].[PRT]&amp;ShowOnWeb=true&amp;Lang=en"/>
    <hyperlink ref="A71" r:id="rId51" tooltip="Click once to display linked information. Click and hold to select this cell." display="http://dotstat.oecd.org/OECDStat_Metadata/ShowMetadata.ashx?Dataset=SNA_TABLE13&amp;Coords=[LOCATION].[SVK]&amp;ShowOnWeb=true&amp;Lang=en"/>
    <hyperlink ref="A72" r:id="rId52" tooltip="Click once to display linked information. Click and hold to select this cell." display="http://dotstat.oecd.org/OECDStat_Metadata/ShowMetadata.ashx?Dataset=SNA_TABLE13&amp;Coords=[LOCATION].[SVN]&amp;ShowOnWeb=true&amp;Lang=en"/>
    <hyperlink ref="A73" r:id="rId53" tooltip="Click once to display linked information. Click and hold to select this cell." display="http://dotstat.oecd.org/OECDStat_Metadata/ShowMetadata.ashx?Dataset=SNA_TABLE13&amp;Coords=[LOCATION].[ESP]&amp;ShowOnWeb=true&amp;Lang=en"/>
    <hyperlink ref="A74" r:id="rId54" tooltip="Click once to display linked information. Click and hold to select this cell." display="http://dotstat.oecd.org/OECDStat_Metadata/ShowMetadata.ashx?Dataset=SNA_TABLE13&amp;Coords=[LOCATION].[SWE]&amp;ShowOnWeb=true&amp;Lang=en"/>
    <hyperlink ref="A75" r:id="rId55" tooltip="Click once to display linked information. Click and hold to select this cell." display="http://dotstat.oecd.org/OECDStat_Metadata/ShowMetadata.ashx?Dataset=SNA_TABLE13&amp;Coords=[LOCATION].[CHE]&amp;ShowOnWeb=true&amp;Lang=en"/>
    <hyperlink ref="A77" r:id="rId56" tooltip="Click once to display linked information. Click and hold to select this cell." display="http://dotstat.oecd.org/OECDStat_Metadata/ShowMetadata.ashx?Dataset=SNA_TABLE13&amp;Coords=[LOCATION].[USA]&amp;ShowOnWeb=true&amp;Lang=en"/>
    <hyperlink ref="A78" r:id="rId57" tooltip="Click once to display linked information. Click and hold to select this cell." display="http://dotstat.oecd.org/OECDStat_Metadata/ShowMetadata.ashx?Dataset=SNA_TABLE13&amp;Coords=[LOCATION].[EA17]&amp;ShowOnWeb=true&amp;Lang=en"/>
    <hyperlink ref="A82" r:id="rId58" tooltip="Click once to display linked information. Click and hold to select this cell." display="http://dotstat.oecd.org/OECDStat_Metadata/ShowMetadata.ashx?Dataset=SNA_TABLE13&amp;Coords=[LOCATION].[AUS]&amp;ShowOnWeb=true&amp;Lang=en"/>
    <hyperlink ref="A83" r:id="rId59" tooltip="Click once to display linked information. Click and hold to select this cell." display="http://dotstat.oecd.org/OECDStat_Metadata/ShowMetadata.ashx?Dataset=SNA_TABLE13&amp;Coords=[LOCATION].[AUT]&amp;ShowOnWeb=true&amp;Lang=en"/>
    <hyperlink ref="A84" r:id="rId60" tooltip="Click once to display linked information. Click and hold to select this cell." display="http://dotstat.oecd.org/OECDStat_Metadata/ShowMetadata.ashx?Dataset=SNA_TABLE13&amp;Coords=[LOCATION].[BEL]&amp;ShowOnWeb=true&amp;Lang=en"/>
    <hyperlink ref="A85" r:id="rId61" tooltip="Click once to display linked information. Click and hold to select this cell." display="http://dotstat.oecd.org/OECDStat_Metadata/ShowMetadata.ashx?Dataset=SNA_TABLE13&amp;Coords=[LOCATION].[CAN]&amp;ShowOnWeb=true&amp;Lang=en"/>
    <hyperlink ref="A86" r:id="rId62" tooltip="Click once to display linked information. Click and hold to select this cell." display="http://dotstat.oecd.org/OECDStat_Metadata/ShowMetadata.ashx?Dataset=SNA_TABLE13&amp;Coords=[LOCATION].[CHL]&amp;ShowOnWeb=true&amp;Lang=en"/>
    <hyperlink ref="A87" r:id="rId63" tooltip="Click once to display linked information. Click and hold to select this cell." display="http://dotstat.oecd.org/OECDStat_Metadata/ShowMetadata.ashx?Dataset=SNA_TABLE13&amp;Coords=[LOCATION].[CZE]&amp;ShowOnWeb=true&amp;Lang=en"/>
    <hyperlink ref="A88" r:id="rId64" tooltip="Click once to display linked information. Click and hold to select this cell." display="http://dotstat.oecd.org/OECDStat_Metadata/ShowMetadata.ashx?Dataset=SNA_TABLE13&amp;Coords=[LOCATION].[DNK]&amp;ShowOnWeb=true&amp;Lang=en"/>
    <hyperlink ref="A89" r:id="rId65" tooltip="Click once to display linked information. Click and hold to select this cell." display="http://dotstat.oecd.org/OECDStat_Metadata/ShowMetadata.ashx?Dataset=SNA_TABLE13&amp;Coords=[LOCATION].[EST]&amp;ShowOnWeb=true&amp;Lang=en"/>
    <hyperlink ref="A90" r:id="rId66" tooltip="Click once to display linked information. Click and hold to select this cell." display="http://dotstat.oecd.org/OECDStat_Metadata/ShowMetadata.ashx?Dataset=SNA_TABLE13&amp;Coords=[LOCATION].[FIN]&amp;ShowOnWeb=true&amp;Lang=en"/>
    <hyperlink ref="A91" r:id="rId67" tooltip="Click once to display linked information. Click and hold to select this cell." display="http://dotstat.oecd.org/OECDStat_Metadata/ShowMetadata.ashx?Dataset=SNA_TABLE13&amp;Coords=[LOCATION].[FRA]&amp;ShowOnWeb=true&amp;Lang=en"/>
    <hyperlink ref="A92" r:id="rId68" tooltip="Click once to display linked information. Click and hold to select this cell." display="http://dotstat.oecd.org/OECDStat_Metadata/ShowMetadata.ashx?Dataset=SNA_TABLE13&amp;Coords=[LOCATION].[DEU]&amp;ShowOnWeb=true&amp;Lang=en"/>
    <hyperlink ref="A93" r:id="rId69" tooltip="Click once to display linked information. Click and hold to select this cell." display="http://dotstat.oecd.org/OECDStat_Metadata/ShowMetadata.ashx?Dataset=SNA_TABLE13&amp;Coords=[LOCATION].[GRC]&amp;ShowOnWeb=true&amp;Lang=en"/>
    <hyperlink ref="A94" r:id="rId70" tooltip="Click once to display linked information. Click and hold to select this cell." display="http://dotstat.oecd.org/OECDStat_Metadata/ShowMetadata.ashx?Dataset=SNA_TABLE13&amp;Coords=[LOCATION].[HUN]&amp;ShowOnWeb=true&amp;Lang=en"/>
    <hyperlink ref="A95" r:id="rId71" tooltip="Click once to display linked information. Click and hold to select this cell." display="http://dotstat.oecd.org/OECDStat_Metadata/ShowMetadata.ashx?Dataset=SNA_TABLE13&amp;Coords=[LOCATION].[IRL]&amp;ShowOnWeb=true&amp;Lang=en"/>
    <hyperlink ref="A96" r:id="rId72" tooltip="Click once to display linked information. Click and hold to select this cell." display="http://dotstat.oecd.org/OECDStat_Metadata/ShowMetadata.ashx?Dataset=SNA_TABLE13&amp;Coords=[LOCATION].[ITA]&amp;ShowOnWeb=true&amp;Lang=en"/>
    <hyperlink ref="A97" r:id="rId73" tooltip="Click once to display linked information. Click and hold to select this cell." display="http://dotstat.oecd.org/OECDStat_Metadata/ShowMetadata.ashx?Dataset=SNA_TABLE13&amp;Coords=[LOCATION].[JPN]&amp;ShowOnWeb=true&amp;Lang=en"/>
    <hyperlink ref="A98" r:id="rId74" tooltip="Click once to display linked information. Click and hold to select this cell." display="http://dotstat.oecd.org/OECDStat_Metadata/ShowMetadata.ashx?Dataset=SNA_TABLE13&amp;Coords=[LOCATION].[KOR]&amp;ShowOnWeb=true&amp;Lang=en"/>
    <hyperlink ref="A99" r:id="rId75" tooltip="Click once to display linked information. Click and hold to select this cell." display="http://dotstat.oecd.org/OECDStat_Metadata/ShowMetadata.ashx?Dataset=SNA_TABLE13&amp;Coords=[LOCATION].[LUX]&amp;ShowOnWeb=true&amp;Lang=en"/>
    <hyperlink ref="A100" r:id="rId76" tooltip="Click once to display linked information. Click and hold to select this cell." display="http://dotstat.oecd.org/OECDStat_Metadata/ShowMetadata.ashx?Dataset=SNA_TABLE13&amp;Coords=[LOCATION].[MEX]&amp;ShowOnWeb=true&amp;Lang=en"/>
    <hyperlink ref="A101" r:id="rId77" tooltip="Click once to display linked information. Click and hold to select this cell." display="http://dotstat.oecd.org/OECDStat_Metadata/ShowMetadata.ashx?Dataset=SNA_TABLE13&amp;Coords=[LOCATION].[NLD]&amp;ShowOnWeb=true&amp;Lang=en"/>
    <hyperlink ref="A103" r:id="rId78" tooltip="Click once to display linked information. Click and hold to select this cell." display="http://dotstat.oecd.org/OECDStat_Metadata/ShowMetadata.ashx?Dataset=SNA_TABLE13&amp;Coords=[LOCATION].[POL]&amp;ShowOnWeb=true&amp;Lang=en"/>
    <hyperlink ref="A104" r:id="rId79" tooltip="Click once to display linked information. Click and hold to select this cell." display="http://dotstat.oecd.org/OECDStat_Metadata/ShowMetadata.ashx?Dataset=SNA_TABLE13&amp;Coords=[LOCATION].[PRT]&amp;ShowOnWeb=true&amp;Lang=en"/>
    <hyperlink ref="A105" r:id="rId80" tooltip="Click once to display linked information. Click and hold to select this cell." display="http://dotstat.oecd.org/OECDStat_Metadata/ShowMetadata.ashx?Dataset=SNA_TABLE13&amp;Coords=[LOCATION].[SVK]&amp;ShowOnWeb=true&amp;Lang=en"/>
    <hyperlink ref="A106" r:id="rId81" tooltip="Click once to display linked information. Click and hold to select this cell." display="http://dotstat.oecd.org/OECDStat_Metadata/ShowMetadata.ashx?Dataset=SNA_TABLE13&amp;Coords=[LOCATION].[SVN]&amp;ShowOnWeb=true&amp;Lang=en"/>
    <hyperlink ref="A107" r:id="rId82" tooltip="Click once to display linked information. Click and hold to select this cell." display="http://dotstat.oecd.org/OECDStat_Metadata/ShowMetadata.ashx?Dataset=SNA_TABLE13&amp;Coords=[LOCATION].[ESP]&amp;ShowOnWeb=true&amp;Lang=en"/>
    <hyperlink ref="A108" r:id="rId83" tooltip="Click once to display linked information. Click and hold to select this cell." display="http://dotstat.oecd.org/OECDStat_Metadata/ShowMetadata.ashx?Dataset=SNA_TABLE13&amp;Coords=[LOCATION].[SWE]&amp;ShowOnWeb=true&amp;Lang=en"/>
    <hyperlink ref="A109" r:id="rId84" tooltip="Click once to display linked information. Click and hold to select this cell." display="http://dotstat.oecd.org/OECDStat_Metadata/ShowMetadata.ashx?Dataset=SNA_TABLE13&amp;Coords=[LOCATION].[CHE]&amp;ShowOnWeb=true&amp;Lang=en"/>
    <hyperlink ref="A111" r:id="rId85" tooltip="Click once to display linked information. Click and hold to select this cell." display="http://dotstat.oecd.org/OECDStat_Metadata/ShowMetadata.ashx?Dataset=SNA_TABLE13&amp;Coords=[LOCATION].[USA]&amp;ShowOnWeb=true&amp;Lang=en"/>
    <hyperlink ref="A112" r:id="rId86" tooltip="Click once to display linked information. Click and hold to select this cell." display="http://dotstat.oecd.org/OECDStat_Metadata/ShowMetadata.ashx?Dataset=SNA_TABLE13&amp;Coords=[LOCATION].[EA17]&amp;ShowOnWeb=true&amp;Lang=en"/>
    <hyperlink ref="A150" r:id="rId87" tooltip="Click once to display linked information. Click and hold to select this cell." display="http://dotstat.oecd.org/OECDStat_Metadata/ShowMetadata.ashx?Dataset=SNA_TABLE13&amp;Coords=[LOCATION].[AUS]&amp;ShowOnWeb=true&amp;Lang=en"/>
    <hyperlink ref="A151" r:id="rId88" tooltip="Click once to display linked information. Click and hold to select this cell." display="http://dotstat.oecd.org/OECDStat_Metadata/ShowMetadata.ashx?Dataset=SNA_TABLE13&amp;Coords=[LOCATION].[AUT]&amp;ShowOnWeb=true&amp;Lang=en"/>
    <hyperlink ref="A152" r:id="rId89" tooltip="Click once to display linked information. Click and hold to select this cell." display="http://dotstat.oecd.org/OECDStat_Metadata/ShowMetadata.ashx?Dataset=SNA_TABLE13&amp;Coords=[LOCATION].[BEL]&amp;ShowOnWeb=true&amp;Lang=en"/>
    <hyperlink ref="A153" r:id="rId90" tooltip="Click once to display linked information. Click and hold to select this cell." display="http://dotstat.oecd.org/OECDStat_Metadata/ShowMetadata.ashx?Dataset=SNA_TABLE13&amp;Coords=[LOCATION].[CAN]&amp;ShowOnWeb=true&amp;Lang=en"/>
    <hyperlink ref="A154" r:id="rId91" tooltip="Click once to display linked information. Click and hold to select this cell." display="http://dotstat.oecd.org/OECDStat_Metadata/ShowMetadata.ashx?Dataset=SNA_TABLE13&amp;Coords=[LOCATION].[CHL]&amp;ShowOnWeb=true&amp;Lang=en"/>
    <hyperlink ref="A155" r:id="rId92" tooltip="Click once to display linked information. Click and hold to select this cell." display="http://dotstat.oecd.org/OECDStat_Metadata/ShowMetadata.ashx?Dataset=SNA_TABLE13&amp;Coords=[LOCATION].[CZE]&amp;ShowOnWeb=true&amp;Lang=en"/>
    <hyperlink ref="A156" r:id="rId93" tooltip="Click once to display linked information. Click and hold to select this cell." display="http://dotstat.oecd.org/OECDStat_Metadata/ShowMetadata.ashx?Dataset=SNA_TABLE13&amp;Coords=[LOCATION].[DNK]&amp;ShowOnWeb=true&amp;Lang=en"/>
    <hyperlink ref="A157" r:id="rId94" tooltip="Click once to display linked information. Click and hold to select this cell." display="http://dotstat.oecd.org/OECDStat_Metadata/ShowMetadata.ashx?Dataset=SNA_TABLE13&amp;Coords=[LOCATION].[EST]&amp;ShowOnWeb=true&amp;Lang=en"/>
    <hyperlink ref="A158" r:id="rId95" tooltip="Click once to display linked information. Click and hold to select this cell." display="http://dotstat.oecd.org/OECDStat_Metadata/ShowMetadata.ashx?Dataset=SNA_TABLE13&amp;Coords=[LOCATION].[FIN]&amp;ShowOnWeb=true&amp;Lang=en"/>
    <hyperlink ref="A159" r:id="rId96" tooltip="Click once to display linked information. Click and hold to select this cell." display="http://dotstat.oecd.org/OECDStat_Metadata/ShowMetadata.ashx?Dataset=SNA_TABLE13&amp;Coords=[LOCATION].[FRA]&amp;ShowOnWeb=true&amp;Lang=en"/>
    <hyperlink ref="A160" r:id="rId97" tooltip="Click once to display linked information. Click and hold to select this cell." display="http://dotstat.oecd.org/OECDStat_Metadata/ShowMetadata.ashx?Dataset=SNA_TABLE13&amp;Coords=[LOCATION].[DEU]&amp;ShowOnWeb=true&amp;Lang=en"/>
    <hyperlink ref="A161" r:id="rId98" tooltip="Click once to display linked information. Click and hold to select this cell." display="http://dotstat.oecd.org/OECDStat_Metadata/ShowMetadata.ashx?Dataset=SNA_TABLE13&amp;Coords=[LOCATION].[GRC]&amp;ShowOnWeb=true&amp;Lang=en"/>
    <hyperlink ref="A162" r:id="rId99" tooltip="Click once to display linked information. Click and hold to select this cell." display="http://dotstat.oecd.org/OECDStat_Metadata/ShowMetadata.ashx?Dataset=SNA_TABLE13&amp;Coords=[LOCATION].[HUN]&amp;ShowOnWeb=true&amp;Lang=en"/>
    <hyperlink ref="A163" r:id="rId100" tooltip="Click once to display linked information. Click and hold to select this cell." display="http://dotstat.oecd.org/OECDStat_Metadata/ShowMetadata.ashx?Dataset=SNA_TABLE13&amp;Coords=[LOCATION].[IRL]&amp;ShowOnWeb=true&amp;Lang=en"/>
    <hyperlink ref="A164" r:id="rId101" tooltip="Click once to display linked information. Click and hold to select this cell." display="http://dotstat.oecd.org/OECDStat_Metadata/ShowMetadata.ashx?Dataset=SNA_TABLE13&amp;Coords=[LOCATION].[ITA]&amp;ShowOnWeb=true&amp;Lang=en"/>
    <hyperlink ref="A165" r:id="rId102" tooltip="Click once to display linked information. Click and hold to select this cell." display="http://dotstat.oecd.org/OECDStat_Metadata/ShowMetadata.ashx?Dataset=SNA_TABLE13&amp;Coords=[LOCATION].[JPN]&amp;ShowOnWeb=true&amp;Lang=en"/>
    <hyperlink ref="A166" r:id="rId103" tooltip="Click once to display linked information. Click and hold to select this cell." display="http://dotstat.oecd.org/OECDStat_Metadata/ShowMetadata.ashx?Dataset=SNA_TABLE13&amp;Coords=[LOCATION].[KOR]&amp;ShowOnWeb=true&amp;Lang=en"/>
    <hyperlink ref="A167" r:id="rId104" tooltip="Click once to display linked information. Click and hold to select this cell." display="http://dotstat.oecd.org/OECDStat_Metadata/ShowMetadata.ashx?Dataset=SNA_TABLE13&amp;Coords=[LOCATION].[LUX]&amp;ShowOnWeb=true&amp;Lang=en"/>
    <hyperlink ref="A168" r:id="rId105" tooltip="Click once to display linked information. Click and hold to select this cell." display="http://dotstat.oecd.org/OECDStat_Metadata/ShowMetadata.ashx?Dataset=SNA_TABLE13&amp;Coords=[LOCATION].[MEX]&amp;ShowOnWeb=true&amp;Lang=en"/>
    <hyperlink ref="A169" r:id="rId106" tooltip="Click once to display linked information. Click and hold to select this cell." display="http://dotstat.oecd.org/OECDStat_Metadata/ShowMetadata.ashx?Dataset=SNA_TABLE13&amp;Coords=[LOCATION].[NLD]&amp;ShowOnWeb=true&amp;Lang=en"/>
    <hyperlink ref="A171" r:id="rId107" tooltip="Click once to display linked information. Click and hold to select this cell." display="http://dotstat.oecd.org/OECDStat_Metadata/ShowMetadata.ashx?Dataset=SNA_TABLE13&amp;Coords=[LOCATION].[POL]&amp;ShowOnWeb=true&amp;Lang=en"/>
    <hyperlink ref="A172" r:id="rId108" tooltip="Click once to display linked information. Click and hold to select this cell." display="http://dotstat.oecd.org/OECDStat_Metadata/ShowMetadata.ashx?Dataset=SNA_TABLE13&amp;Coords=[LOCATION].[PRT]&amp;ShowOnWeb=true&amp;Lang=en"/>
    <hyperlink ref="A173" r:id="rId109" tooltip="Click once to display linked information. Click and hold to select this cell." display="http://dotstat.oecd.org/OECDStat_Metadata/ShowMetadata.ashx?Dataset=SNA_TABLE13&amp;Coords=[LOCATION].[SVK]&amp;ShowOnWeb=true&amp;Lang=en"/>
    <hyperlink ref="A174" r:id="rId110" tooltip="Click once to display linked information. Click and hold to select this cell." display="http://dotstat.oecd.org/OECDStat_Metadata/ShowMetadata.ashx?Dataset=SNA_TABLE13&amp;Coords=[LOCATION].[SVN]&amp;ShowOnWeb=true&amp;Lang=en"/>
    <hyperlink ref="A175" r:id="rId111" tooltip="Click once to display linked information. Click and hold to select this cell." display="http://dotstat.oecd.org/OECDStat_Metadata/ShowMetadata.ashx?Dataset=SNA_TABLE13&amp;Coords=[LOCATION].[ESP]&amp;ShowOnWeb=true&amp;Lang=en"/>
    <hyperlink ref="A176" r:id="rId112" tooltip="Click once to display linked information. Click and hold to select this cell." display="http://dotstat.oecd.org/OECDStat_Metadata/ShowMetadata.ashx?Dataset=SNA_TABLE13&amp;Coords=[LOCATION].[SWE]&amp;ShowOnWeb=true&amp;Lang=en"/>
    <hyperlink ref="A177" r:id="rId113" tooltip="Click once to display linked information. Click and hold to select this cell." display="http://dotstat.oecd.org/OECDStat_Metadata/ShowMetadata.ashx?Dataset=SNA_TABLE13&amp;Coords=[LOCATION].[CHE]&amp;ShowOnWeb=true&amp;Lang=en"/>
    <hyperlink ref="A179" r:id="rId114" tooltip="Click once to display linked information. Click and hold to select this cell." display="http://dotstat.oecd.org/OECDStat_Metadata/ShowMetadata.ashx?Dataset=SNA_TABLE13&amp;Coords=[LOCATION].[USA]&amp;ShowOnWeb=true&amp;Lang=en"/>
    <hyperlink ref="A180" r:id="rId115" tooltip="Click once to display linked information. Click and hold to select this cell." display="http://dotstat.oecd.org/OECDStat_Metadata/ShowMetadata.ashx?Dataset=SNA_TABLE13&amp;Coords=[LOCATION].[EA17]&amp;ShowOnWeb=true&amp;Lang=en"/>
    <hyperlink ref="A184" r:id="rId116" tooltip="Click once to display linked information. Click and hold to select this cell." display="http://dotstat.oecd.org/OECDStat_Metadata/ShowMetadata.ashx?Dataset=SNA_TABLE13&amp;Coords=[LOCATION].[AUS]&amp;ShowOnWeb=true&amp;Lang=en"/>
    <hyperlink ref="A185" r:id="rId117" tooltip="Click once to display linked information. Click and hold to select this cell." display="http://dotstat.oecd.org/OECDStat_Metadata/ShowMetadata.ashx?Dataset=SNA_TABLE13&amp;Coords=[LOCATION].[AUT]&amp;ShowOnWeb=true&amp;Lang=en"/>
    <hyperlink ref="A186" r:id="rId118" tooltip="Click once to display linked information. Click and hold to select this cell." display="http://dotstat.oecd.org/OECDStat_Metadata/ShowMetadata.ashx?Dataset=SNA_TABLE13&amp;Coords=[LOCATION].[BEL]&amp;ShowOnWeb=true&amp;Lang=en"/>
    <hyperlink ref="A187" r:id="rId119" tooltip="Click once to display linked information. Click and hold to select this cell." display="http://dotstat.oecd.org/OECDStat_Metadata/ShowMetadata.ashx?Dataset=SNA_TABLE13&amp;Coords=[LOCATION].[CAN]&amp;ShowOnWeb=true&amp;Lang=en"/>
    <hyperlink ref="A188" r:id="rId120" tooltip="Click once to display linked information. Click and hold to select this cell." display="http://dotstat.oecd.org/OECDStat_Metadata/ShowMetadata.ashx?Dataset=SNA_TABLE13&amp;Coords=[LOCATION].[CHL]&amp;ShowOnWeb=true&amp;Lang=en"/>
    <hyperlink ref="A189" r:id="rId121" tooltip="Click once to display linked information. Click and hold to select this cell." display="http://dotstat.oecd.org/OECDStat_Metadata/ShowMetadata.ashx?Dataset=SNA_TABLE13&amp;Coords=[LOCATION].[CZE]&amp;ShowOnWeb=true&amp;Lang=en"/>
    <hyperlink ref="A190" r:id="rId122" tooltip="Click once to display linked information. Click and hold to select this cell." display="http://dotstat.oecd.org/OECDStat_Metadata/ShowMetadata.ashx?Dataset=SNA_TABLE13&amp;Coords=[LOCATION].[DNK]&amp;ShowOnWeb=true&amp;Lang=en"/>
    <hyperlink ref="A191" r:id="rId123" tooltip="Click once to display linked information. Click and hold to select this cell." display="http://dotstat.oecd.org/OECDStat_Metadata/ShowMetadata.ashx?Dataset=SNA_TABLE13&amp;Coords=[LOCATION].[EST]&amp;ShowOnWeb=true&amp;Lang=en"/>
    <hyperlink ref="A192" r:id="rId124" tooltip="Click once to display linked information. Click and hold to select this cell." display="http://dotstat.oecd.org/OECDStat_Metadata/ShowMetadata.ashx?Dataset=SNA_TABLE13&amp;Coords=[LOCATION].[FIN]&amp;ShowOnWeb=true&amp;Lang=en"/>
    <hyperlink ref="A193" r:id="rId125" tooltip="Click once to display linked information. Click and hold to select this cell." display="http://dotstat.oecd.org/OECDStat_Metadata/ShowMetadata.ashx?Dataset=SNA_TABLE13&amp;Coords=[LOCATION].[FRA]&amp;ShowOnWeb=true&amp;Lang=en"/>
    <hyperlink ref="A194" r:id="rId126" tooltip="Click once to display linked information. Click and hold to select this cell." display="http://dotstat.oecd.org/OECDStat_Metadata/ShowMetadata.ashx?Dataset=SNA_TABLE13&amp;Coords=[LOCATION].[DEU]&amp;ShowOnWeb=true&amp;Lang=en"/>
    <hyperlink ref="A195" r:id="rId127" tooltip="Click once to display linked information. Click and hold to select this cell." display="http://dotstat.oecd.org/OECDStat_Metadata/ShowMetadata.ashx?Dataset=SNA_TABLE13&amp;Coords=[LOCATION].[GRC]&amp;ShowOnWeb=true&amp;Lang=en"/>
    <hyperlink ref="A196" r:id="rId128" tooltip="Click once to display linked information. Click and hold to select this cell." display="http://dotstat.oecd.org/OECDStat_Metadata/ShowMetadata.ashx?Dataset=SNA_TABLE13&amp;Coords=[LOCATION].[HUN]&amp;ShowOnWeb=true&amp;Lang=en"/>
    <hyperlink ref="A197" r:id="rId129" tooltip="Click once to display linked information. Click and hold to select this cell." display="http://dotstat.oecd.org/OECDStat_Metadata/ShowMetadata.ashx?Dataset=SNA_TABLE13&amp;Coords=[LOCATION].[IRL]&amp;ShowOnWeb=true&amp;Lang=en"/>
    <hyperlink ref="A198" r:id="rId130" tooltip="Click once to display linked information. Click and hold to select this cell." display="http://dotstat.oecd.org/OECDStat_Metadata/ShowMetadata.ashx?Dataset=SNA_TABLE13&amp;Coords=[LOCATION].[ITA]&amp;ShowOnWeb=true&amp;Lang=en"/>
    <hyperlink ref="A199" r:id="rId131" tooltip="Click once to display linked information. Click and hold to select this cell." display="http://dotstat.oecd.org/OECDStat_Metadata/ShowMetadata.ashx?Dataset=SNA_TABLE13&amp;Coords=[LOCATION].[JPN]&amp;ShowOnWeb=true&amp;Lang=en"/>
    <hyperlink ref="A200" r:id="rId132" tooltip="Click once to display linked information. Click and hold to select this cell." display="http://dotstat.oecd.org/OECDStat_Metadata/ShowMetadata.ashx?Dataset=SNA_TABLE13&amp;Coords=[LOCATION].[KOR]&amp;ShowOnWeb=true&amp;Lang=en"/>
    <hyperlink ref="A201" r:id="rId133" tooltip="Click once to display linked information. Click and hold to select this cell." display="http://dotstat.oecd.org/OECDStat_Metadata/ShowMetadata.ashx?Dataset=SNA_TABLE13&amp;Coords=[LOCATION].[LUX]&amp;ShowOnWeb=true&amp;Lang=en"/>
    <hyperlink ref="A202" r:id="rId134" tooltip="Click once to display linked information. Click and hold to select this cell." display="http://dotstat.oecd.org/OECDStat_Metadata/ShowMetadata.ashx?Dataset=SNA_TABLE13&amp;Coords=[LOCATION].[MEX]&amp;ShowOnWeb=true&amp;Lang=en"/>
    <hyperlink ref="A203" r:id="rId135" tooltip="Click once to display linked information. Click and hold to select this cell." display="http://dotstat.oecd.org/OECDStat_Metadata/ShowMetadata.ashx?Dataset=SNA_TABLE13&amp;Coords=[LOCATION].[NLD]&amp;ShowOnWeb=true&amp;Lang=en"/>
    <hyperlink ref="A205" r:id="rId136" tooltip="Click once to display linked information. Click and hold to select this cell." display="http://dotstat.oecd.org/OECDStat_Metadata/ShowMetadata.ashx?Dataset=SNA_TABLE13&amp;Coords=[LOCATION].[POL]&amp;ShowOnWeb=true&amp;Lang=en"/>
    <hyperlink ref="A206" r:id="rId137" tooltip="Click once to display linked information. Click and hold to select this cell." display="http://dotstat.oecd.org/OECDStat_Metadata/ShowMetadata.ashx?Dataset=SNA_TABLE13&amp;Coords=[LOCATION].[PRT]&amp;ShowOnWeb=true&amp;Lang=en"/>
    <hyperlink ref="A207" r:id="rId138" tooltip="Click once to display linked information. Click and hold to select this cell." display="http://dotstat.oecd.org/OECDStat_Metadata/ShowMetadata.ashx?Dataset=SNA_TABLE13&amp;Coords=[LOCATION].[SVK]&amp;ShowOnWeb=true&amp;Lang=en"/>
    <hyperlink ref="A208" r:id="rId139" tooltip="Click once to display linked information. Click and hold to select this cell." display="http://dotstat.oecd.org/OECDStat_Metadata/ShowMetadata.ashx?Dataset=SNA_TABLE13&amp;Coords=[LOCATION].[SVN]&amp;ShowOnWeb=true&amp;Lang=en"/>
    <hyperlink ref="A209" r:id="rId140" tooltip="Click once to display linked information. Click and hold to select this cell." display="http://dotstat.oecd.org/OECDStat_Metadata/ShowMetadata.ashx?Dataset=SNA_TABLE13&amp;Coords=[LOCATION].[ESP]&amp;ShowOnWeb=true&amp;Lang=en"/>
    <hyperlink ref="A210" r:id="rId141" tooltip="Click once to display linked information. Click and hold to select this cell." display="http://dotstat.oecd.org/OECDStat_Metadata/ShowMetadata.ashx?Dataset=SNA_TABLE13&amp;Coords=[LOCATION].[SWE]&amp;ShowOnWeb=true&amp;Lang=en"/>
    <hyperlink ref="A211" r:id="rId142" tooltip="Click once to display linked information. Click and hold to select this cell." display="http://dotstat.oecd.org/OECDStat_Metadata/ShowMetadata.ashx?Dataset=SNA_TABLE13&amp;Coords=[LOCATION].[CHE]&amp;ShowOnWeb=true&amp;Lang=en"/>
    <hyperlink ref="A213" r:id="rId143" tooltip="Click once to display linked information. Click and hold to select this cell." display="http://dotstat.oecd.org/OECDStat_Metadata/ShowMetadata.ashx?Dataset=SNA_TABLE13&amp;Coords=[LOCATION].[USA]&amp;ShowOnWeb=true&amp;Lang=en"/>
    <hyperlink ref="A214" r:id="rId144" tooltip="Click once to display linked information. Click and hold to select this cell." display="http://dotstat.oecd.org/OECDStat_Metadata/ShowMetadata.ashx?Dataset=SNA_TABLE13&amp;Coords=[LOCATION].[EA17]&amp;ShowOnWeb=true&amp;Lang=en"/>
    <hyperlink ref="A219" r:id="rId145" tooltip="Click once to display linked information. Click and hold to select this cell." display="http://dotstat.oecd.org/OECDStat_Metadata/ShowMetadata.ashx?Dataset=SNA_TABLE13&amp;Coords=[LOCATION].[AUS]&amp;ShowOnWeb=true&amp;Lang=en"/>
    <hyperlink ref="A220" r:id="rId146" tooltip="Click once to display linked information. Click and hold to select this cell." display="http://dotstat.oecd.org/OECDStat_Metadata/ShowMetadata.ashx?Dataset=SNA_TABLE13&amp;Coords=[LOCATION].[AUT]&amp;ShowOnWeb=true&amp;Lang=en"/>
    <hyperlink ref="A221" r:id="rId147" tooltip="Click once to display linked information. Click and hold to select this cell." display="http://dotstat.oecd.org/OECDStat_Metadata/ShowMetadata.ashx?Dataset=SNA_TABLE13&amp;Coords=[LOCATION].[BEL]&amp;ShowOnWeb=true&amp;Lang=en"/>
    <hyperlink ref="A222" r:id="rId148" tooltip="Click once to display linked information. Click and hold to select this cell." display="http://dotstat.oecd.org/OECDStat_Metadata/ShowMetadata.ashx?Dataset=SNA_TABLE13&amp;Coords=[LOCATION].[CAN]&amp;ShowOnWeb=true&amp;Lang=en"/>
    <hyperlink ref="A223" r:id="rId149" tooltip="Click once to display linked information. Click and hold to select this cell." display="http://dotstat.oecd.org/OECDStat_Metadata/ShowMetadata.ashx?Dataset=SNA_TABLE13&amp;Coords=[LOCATION].[CHL]&amp;ShowOnWeb=true&amp;Lang=en"/>
    <hyperlink ref="A224" r:id="rId150" tooltip="Click once to display linked information. Click and hold to select this cell." display="http://dotstat.oecd.org/OECDStat_Metadata/ShowMetadata.ashx?Dataset=SNA_TABLE13&amp;Coords=[LOCATION].[CZE]&amp;ShowOnWeb=true&amp;Lang=en"/>
    <hyperlink ref="A225" r:id="rId151" tooltip="Click once to display linked information. Click and hold to select this cell." display="http://dotstat.oecd.org/OECDStat_Metadata/ShowMetadata.ashx?Dataset=SNA_TABLE13&amp;Coords=[LOCATION].[DNK]&amp;ShowOnWeb=true&amp;Lang=en"/>
    <hyperlink ref="A226" r:id="rId152" tooltip="Click once to display linked information. Click and hold to select this cell." display="http://dotstat.oecd.org/OECDStat_Metadata/ShowMetadata.ashx?Dataset=SNA_TABLE13&amp;Coords=[LOCATION].[EST]&amp;ShowOnWeb=true&amp;Lang=en"/>
    <hyperlink ref="A227" r:id="rId153" tooltip="Click once to display linked information. Click and hold to select this cell." display="http://dotstat.oecd.org/OECDStat_Metadata/ShowMetadata.ashx?Dataset=SNA_TABLE13&amp;Coords=[LOCATION].[FIN]&amp;ShowOnWeb=true&amp;Lang=en"/>
    <hyperlink ref="A228" r:id="rId154" tooltip="Click once to display linked information. Click and hold to select this cell." display="http://dotstat.oecd.org/OECDStat_Metadata/ShowMetadata.ashx?Dataset=SNA_TABLE13&amp;Coords=[LOCATION].[FRA]&amp;ShowOnWeb=true&amp;Lang=en"/>
    <hyperlink ref="A229" r:id="rId155" tooltip="Click once to display linked information. Click and hold to select this cell." display="http://dotstat.oecd.org/OECDStat_Metadata/ShowMetadata.ashx?Dataset=SNA_TABLE13&amp;Coords=[LOCATION].[DEU]&amp;ShowOnWeb=true&amp;Lang=en"/>
    <hyperlink ref="A230" r:id="rId156" tooltip="Click once to display linked information. Click and hold to select this cell." display="http://dotstat.oecd.org/OECDStat_Metadata/ShowMetadata.ashx?Dataset=SNA_TABLE13&amp;Coords=[LOCATION].[GRC]&amp;ShowOnWeb=true&amp;Lang=en"/>
    <hyperlink ref="A231" r:id="rId157" tooltip="Click once to display linked information. Click and hold to select this cell." display="http://dotstat.oecd.org/OECDStat_Metadata/ShowMetadata.ashx?Dataset=SNA_TABLE13&amp;Coords=[LOCATION].[HUN]&amp;ShowOnWeb=true&amp;Lang=en"/>
    <hyperlink ref="A232" r:id="rId158" tooltip="Click once to display linked information. Click and hold to select this cell." display="http://dotstat.oecd.org/OECDStat_Metadata/ShowMetadata.ashx?Dataset=SNA_TABLE13&amp;Coords=[LOCATION].[IRL]&amp;ShowOnWeb=true&amp;Lang=en"/>
    <hyperlink ref="A233" r:id="rId159" tooltip="Click once to display linked information. Click and hold to select this cell." display="http://dotstat.oecd.org/OECDStat_Metadata/ShowMetadata.ashx?Dataset=SNA_TABLE13&amp;Coords=[LOCATION].[ITA]&amp;ShowOnWeb=true&amp;Lang=en"/>
    <hyperlink ref="A234" r:id="rId160" tooltip="Click once to display linked information. Click and hold to select this cell." display="http://dotstat.oecd.org/OECDStat_Metadata/ShowMetadata.ashx?Dataset=SNA_TABLE13&amp;Coords=[LOCATION].[JPN]&amp;ShowOnWeb=true&amp;Lang=en"/>
    <hyperlink ref="A235" r:id="rId161" tooltip="Click once to display linked information. Click and hold to select this cell." display="http://dotstat.oecd.org/OECDStat_Metadata/ShowMetadata.ashx?Dataset=SNA_TABLE13&amp;Coords=[LOCATION].[KOR]&amp;ShowOnWeb=true&amp;Lang=en"/>
    <hyperlink ref="A236" r:id="rId162" tooltip="Click once to display linked information. Click and hold to select this cell." display="http://dotstat.oecd.org/OECDStat_Metadata/ShowMetadata.ashx?Dataset=SNA_TABLE13&amp;Coords=[LOCATION].[LUX]&amp;ShowOnWeb=true&amp;Lang=en"/>
    <hyperlink ref="A237" r:id="rId163" tooltip="Click once to display linked information. Click and hold to select this cell." display="http://dotstat.oecd.org/OECDStat_Metadata/ShowMetadata.ashx?Dataset=SNA_TABLE13&amp;Coords=[LOCATION].[MEX]&amp;ShowOnWeb=true&amp;Lang=en"/>
    <hyperlink ref="A238" r:id="rId164" tooltip="Click once to display linked information. Click and hold to select this cell." display="http://dotstat.oecd.org/OECDStat_Metadata/ShowMetadata.ashx?Dataset=SNA_TABLE13&amp;Coords=[LOCATION].[NLD]&amp;ShowOnWeb=true&amp;Lang=en"/>
    <hyperlink ref="A240" r:id="rId165" tooltip="Click once to display linked information. Click and hold to select this cell." display="http://dotstat.oecd.org/OECDStat_Metadata/ShowMetadata.ashx?Dataset=SNA_TABLE13&amp;Coords=[LOCATION].[POL]&amp;ShowOnWeb=true&amp;Lang=en"/>
    <hyperlink ref="A241" r:id="rId166" tooltip="Click once to display linked information. Click and hold to select this cell." display="http://dotstat.oecd.org/OECDStat_Metadata/ShowMetadata.ashx?Dataset=SNA_TABLE13&amp;Coords=[LOCATION].[PRT]&amp;ShowOnWeb=true&amp;Lang=en"/>
    <hyperlink ref="A242" r:id="rId167" tooltip="Click once to display linked information. Click and hold to select this cell." display="http://dotstat.oecd.org/OECDStat_Metadata/ShowMetadata.ashx?Dataset=SNA_TABLE13&amp;Coords=[LOCATION].[SVK]&amp;ShowOnWeb=true&amp;Lang=en"/>
    <hyperlink ref="A243" r:id="rId168" tooltip="Click once to display linked information. Click and hold to select this cell." display="http://dotstat.oecd.org/OECDStat_Metadata/ShowMetadata.ashx?Dataset=SNA_TABLE13&amp;Coords=[LOCATION].[SVN]&amp;ShowOnWeb=true&amp;Lang=en"/>
    <hyperlink ref="A244" r:id="rId169" tooltip="Click once to display linked information. Click and hold to select this cell." display="http://dotstat.oecd.org/OECDStat_Metadata/ShowMetadata.ashx?Dataset=SNA_TABLE13&amp;Coords=[LOCATION].[ESP]&amp;ShowOnWeb=true&amp;Lang=en"/>
    <hyperlink ref="A245" r:id="rId170" tooltip="Click once to display linked information. Click and hold to select this cell." display="http://dotstat.oecd.org/OECDStat_Metadata/ShowMetadata.ashx?Dataset=SNA_TABLE13&amp;Coords=[LOCATION].[SWE]&amp;ShowOnWeb=true&amp;Lang=en"/>
    <hyperlink ref="A246" r:id="rId171" tooltip="Click once to display linked information. Click and hold to select this cell." display="http://dotstat.oecd.org/OECDStat_Metadata/ShowMetadata.ashx?Dataset=SNA_TABLE13&amp;Coords=[LOCATION].[CHE]&amp;ShowOnWeb=true&amp;Lang=en"/>
    <hyperlink ref="A248" r:id="rId172" tooltip="Click once to display linked information. Click and hold to select this cell." display="http://dotstat.oecd.org/OECDStat_Metadata/ShowMetadata.ashx?Dataset=SNA_TABLE13&amp;Coords=[LOCATION].[USA]&amp;ShowOnWeb=true&amp;Lang=en"/>
    <hyperlink ref="A249" r:id="rId173" tooltip="Click once to display linked information. Click and hold to select this cell." display="http://dotstat.oecd.org/OECDStat_Metadata/ShowMetadata.ashx?Dataset=SNA_TABLE13&amp;Coords=[LOCATION].[EA17]&amp;ShowOnWeb=true&amp;Lang=en"/>
    <hyperlink ref="A253" r:id="rId174" tooltip="Click once to display linked information. Click and hold to select this cell." display="http://dotstat.oecd.org/OECDStat_Metadata/ShowMetadata.ashx?Dataset=SNA_TABLE13&amp;Coords=[LOCATION].[AUS]&amp;ShowOnWeb=true&amp;Lang=en"/>
    <hyperlink ref="A254" r:id="rId175" tooltip="Click once to display linked information. Click and hold to select this cell." display="http://dotstat.oecd.org/OECDStat_Metadata/ShowMetadata.ashx?Dataset=SNA_TABLE13&amp;Coords=[LOCATION].[AUT]&amp;ShowOnWeb=true&amp;Lang=en"/>
    <hyperlink ref="A255" r:id="rId176" tooltip="Click once to display linked information. Click and hold to select this cell." display="http://dotstat.oecd.org/OECDStat_Metadata/ShowMetadata.ashx?Dataset=SNA_TABLE13&amp;Coords=[LOCATION].[BEL]&amp;ShowOnWeb=true&amp;Lang=en"/>
    <hyperlink ref="A256" r:id="rId177" tooltip="Click once to display linked information. Click and hold to select this cell." display="http://dotstat.oecd.org/OECDStat_Metadata/ShowMetadata.ashx?Dataset=SNA_TABLE13&amp;Coords=[LOCATION].[CAN]&amp;ShowOnWeb=true&amp;Lang=en"/>
    <hyperlink ref="A257" r:id="rId178" tooltip="Click once to display linked information. Click and hold to select this cell." display="http://dotstat.oecd.org/OECDStat_Metadata/ShowMetadata.ashx?Dataset=SNA_TABLE13&amp;Coords=[LOCATION].[CHL]&amp;ShowOnWeb=true&amp;Lang=en"/>
    <hyperlink ref="A258" r:id="rId179" tooltip="Click once to display linked information. Click and hold to select this cell." display="http://dotstat.oecd.org/OECDStat_Metadata/ShowMetadata.ashx?Dataset=SNA_TABLE13&amp;Coords=[LOCATION].[CZE]&amp;ShowOnWeb=true&amp;Lang=en"/>
    <hyperlink ref="A259" r:id="rId180" tooltip="Click once to display linked information. Click and hold to select this cell." display="http://dotstat.oecd.org/OECDStat_Metadata/ShowMetadata.ashx?Dataset=SNA_TABLE13&amp;Coords=[LOCATION].[DNK]&amp;ShowOnWeb=true&amp;Lang=en"/>
    <hyperlink ref="A260" r:id="rId181" tooltip="Click once to display linked information. Click and hold to select this cell." display="http://dotstat.oecd.org/OECDStat_Metadata/ShowMetadata.ashx?Dataset=SNA_TABLE13&amp;Coords=[LOCATION].[EST]&amp;ShowOnWeb=true&amp;Lang=en"/>
    <hyperlink ref="A261" r:id="rId182" tooltip="Click once to display linked information. Click and hold to select this cell." display="http://dotstat.oecd.org/OECDStat_Metadata/ShowMetadata.ashx?Dataset=SNA_TABLE13&amp;Coords=[LOCATION].[FIN]&amp;ShowOnWeb=true&amp;Lang=en"/>
    <hyperlink ref="A262" r:id="rId183" tooltip="Click once to display linked information. Click and hold to select this cell." display="http://dotstat.oecd.org/OECDStat_Metadata/ShowMetadata.ashx?Dataset=SNA_TABLE13&amp;Coords=[LOCATION].[FRA]&amp;ShowOnWeb=true&amp;Lang=en"/>
    <hyperlink ref="A263" r:id="rId184" tooltip="Click once to display linked information. Click and hold to select this cell." display="http://dotstat.oecd.org/OECDStat_Metadata/ShowMetadata.ashx?Dataset=SNA_TABLE13&amp;Coords=[LOCATION].[DEU]&amp;ShowOnWeb=true&amp;Lang=en"/>
    <hyperlink ref="A264" r:id="rId185" tooltip="Click once to display linked information. Click and hold to select this cell." display="http://dotstat.oecd.org/OECDStat_Metadata/ShowMetadata.ashx?Dataset=SNA_TABLE13&amp;Coords=[LOCATION].[GRC]&amp;ShowOnWeb=true&amp;Lang=en"/>
    <hyperlink ref="A265" r:id="rId186" tooltip="Click once to display linked information. Click and hold to select this cell." display="http://dotstat.oecd.org/OECDStat_Metadata/ShowMetadata.ashx?Dataset=SNA_TABLE13&amp;Coords=[LOCATION].[HUN]&amp;ShowOnWeb=true&amp;Lang=en"/>
    <hyperlink ref="A266" r:id="rId187" tooltip="Click once to display linked information. Click and hold to select this cell." display="http://dotstat.oecd.org/OECDStat_Metadata/ShowMetadata.ashx?Dataset=SNA_TABLE13&amp;Coords=[LOCATION].[IRL]&amp;ShowOnWeb=true&amp;Lang=en"/>
    <hyperlink ref="A267" r:id="rId188" tooltip="Click once to display linked information. Click and hold to select this cell." display="http://dotstat.oecd.org/OECDStat_Metadata/ShowMetadata.ashx?Dataset=SNA_TABLE13&amp;Coords=[LOCATION].[ITA]&amp;ShowOnWeb=true&amp;Lang=en"/>
    <hyperlink ref="A268" r:id="rId189" tooltip="Click once to display linked information. Click and hold to select this cell." display="http://dotstat.oecd.org/OECDStat_Metadata/ShowMetadata.ashx?Dataset=SNA_TABLE13&amp;Coords=[LOCATION].[JPN]&amp;ShowOnWeb=true&amp;Lang=en"/>
    <hyperlink ref="A269" r:id="rId190" tooltip="Click once to display linked information. Click and hold to select this cell." display="http://dotstat.oecd.org/OECDStat_Metadata/ShowMetadata.ashx?Dataset=SNA_TABLE13&amp;Coords=[LOCATION].[KOR]&amp;ShowOnWeb=true&amp;Lang=en"/>
    <hyperlink ref="A270" r:id="rId191" tooltip="Click once to display linked information. Click and hold to select this cell." display="http://dotstat.oecd.org/OECDStat_Metadata/ShowMetadata.ashx?Dataset=SNA_TABLE13&amp;Coords=[LOCATION].[LUX]&amp;ShowOnWeb=true&amp;Lang=en"/>
    <hyperlink ref="A271" r:id="rId192" tooltip="Click once to display linked information. Click and hold to select this cell." display="http://dotstat.oecd.org/OECDStat_Metadata/ShowMetadata.ashx?Dataset=SNA_TABLE13&amp;Coords=[LOCATION].[MEX]&amp;ShowOnWeb=true&amp;Lang=en"/>
    <hyperlink ref="A272" r:id="rId193" tooltip="Click once to display linked information. Click and hold to select this cell." display="http://dotstat.oecd.org/OECDStat_Metadata/ShowMetadata.ashx?Dataset=SNA_TABLE13&amp;Coords=[LOCATION].[NLD]&amp;ShowOnWeb=true&amp;Lang=en"/>
    <hyperlink ref="A274" r:id="rId194" tooltip="Click once to display linked information. Click and hold to select this cell." display="http://dotstat.oecd.org/OECDStat_Metadata/ShowMetadata.ashx?Dataset=SNA_TABLE13&amp;Coords=[LOCATION].[POL]&amp;ShowOnWeb=true&amp;Lang=en"/>
    <hyperlink ref="A275" r:id="rId195" tooltip="Click once to display linked information. Click and hold to select this cell." display="http://dotstat.oecd.org/OECDStat_Metadata/ShowMetadata.ashx?Dataset=SNA_TABLE13&amp;Coords=[LOCATION].[PRT]&amp;ShowOnWeb=true&amp;Lang=en"/>
    <hyperlink ref="A276" r:id="rId196" tooltip="Click once to display linked information. Click and hold to select this cell." display="http://dotstat.oecd.org/OECDStat_Metadata/ShowMetadata.ashx?Dataset=SNA_TABLE13&amp;Coords=[LOCATION].[SVK]&amp;ShowOnWeb=true&amp;Lang=en"/>
    <hyperlink ref="A277" r:id="rId197" tooltip="Click once to display linked information. Click and hold to select this cell." display="http://dotstat.oecd.org/OECDStat_Metadata/ShowMetadata.ashx?Dataset=SNA_TABLE13&amp;Coords=[LOCATION].[SVN]&amp;ShowOnWeb=true&amp;Lang=en"/>
    <hyperlink ref="A278" r:id="rId198" tooltip="Click once to display linked information. Click and hold to select this cell." display="http://dotstat.oecd.org/OECDStat_Metadata/ShowMetadata.ashx?Dataset=SNA_TABLE13&amp;Coords=[LOCATION].[ESP]&amp;ShowOnWeb=true&amp;Lang=en"/>
    <hyperlink ref="A279" r:id="rId199" tooltip="Click once to display linked information. Click and hold to select this cell." display="http://dotstat.oecd.org/OECDStat_Metadata/ShowMetadata.ashx?Dataset=SNA_TABLE13&amp;Coords=[LOCATION].[SWE]&amp;ShowOnWeb=true&amp;Lang=en"/>
    <hyperlink ref="A280" r:id="rId200" tooltip="Click once to display linked information. Click and hold to select this cell." display="http://dotstat.oecd.org/OECDStat_Metadata/ShowMetadata.ashx?Dataset=SNA_TABLE13&amp;Coords=[LOCATION].[CHE]&amp;ShowOnWeb=true&amp;Lang=en"/>
    <hyperlink ref="A282" r:id="rId201" tooltip="Click once to display linked information. Click and hold to select this cell." display="http://dotstat.oecd.org/OECDStat_Metadata/ShowMetadata.ashx?Dataset=SNA_TABLE13&amp;Coords=[LOCATION].[USA]&amp;ShowOnWeb=true&amp;Lang=en"/>
    <hyperlink ref="A283" r:id="rId202" tooltip="Click once to display linked information. Click and hold to select this cell." display="http://dotstat.oecd.org/OECDStat_Metadata/ShowMetadata.ashx?Dataset=SNA_TABLE13&amp;Coords=[LOCATION].[EA17]&amp;ShowOnWeb=true&amp;Lang=en"/>
    <hyperlink ref="A116" r:id="rId203" tooltip="Click once to display linked information. Click and hold to select this cell." display="http://dotstat.oecd.org/OECDStat_Metadata/ShowMetadata.ashx?Dataset=SNA_TABLE13&amp;Coords=[LOCATION].[AUS]&amp;ShowOnWeb=true&amp;Lang=en"/>
    <hyperlink ref="A117" r:id="rId204" tooltip="Click once to display linked information. Click and hold to select this cell." display="http://dotstat.oecd.org/OECDStat_Metadata/ShowMetadata.ashx?Dataset=SNA_TABLE13&amp;Coords=[LOCATION].[AUT]&amp;ShowOnWeb=true&amp;Lang=en"/>
    <hyperlink ref="A118" r:id="rId205" tooltip="Click once to display linked information. Click and hold to select this cell." display="http://dotstat.oecd.org/OECDStat_Metadata/ShowMetadata.ashx?Dataset=SNA_TABLE13&amp;Coords=[LOCATION].[BEL]&amp;ShowOnWeb=true&amp;Lang=en"/>
    <hyperlink ref="A119" r:id="rId206" tooltip="Click once to display linked information. Click and hold to select this cell." display="http://dotstat.oecd.org/OECDStat_Metadata/ShowMetadata.ashx?Dataset=SNA_TABLE13&amp;Coords=[LOCATION].[CAN]&amp;ShowOnWeb=true&amp;Lang=en"/>
    <hyperlink ref="A120" r:id="rId207" tooltip="Click once to display linked information. Click and hold to select this cell." display="http://dotstat.oecd.org/OECDStat_Metadata/ShowMetadata.ashx?Dataset=SNA_TABLE13&amp;Coords=[LOCATION].[CHL]&amp;ShowOnWeb=true&amp;Lang=en"/>
    <hyperlink ref="A121" r:id="rId208" tooltip="Click once to display linked information. Click and hold to select this cell." display="http://dotstat.oecd.org/OECDStat_Metadata/ShowMetadata.ashx?Dataset=SNA_TABLE13&amp;Coords=[LOCATION].[CZE]&amp;ShowOnWeb=true&amp;Lang=en"/>
    <hyperlink ref="A122" r:id="rId209" tooltip="Click once to display linked information. Click and hold to select this cell." display="http://dotstat.oecd.org/OECDStat_Metadata/ShowMetadata.ashx?Dataset=SNA_TABLE13&amp;Coords=[LOCATION].[DNK]&amp;ShowOnWeb=true&amp;Lang=en"/>
    <hyperlink ref="A123" r:id="rId210" tooltip="Click once to display linked information. Click and hold to select this cell." display="http://dotstat.oecd.org/OECDStat_Metadata/ShowMetadata.ashx?Dataset=SNA_TABLE13&amp;Coords=[LOCATION].[EST]&amp;ShowOnWeb=true&amp;Lang=en"/>
    <hyperlink ref="A124" r:id="rId211" tooltip="Click once to display linked information. Click and hold to select this cell." display="http://dotstat.oecd.org/OECDStat_Metadata/ShowMetadata.ashx?Dataset=SNA_TABLE13&amp;Coords=[LOCATION].[FIN]&amp;ShowOnWeb=true&amp;Lang=en"/>
    <hyperlink ref="A125" r:id="rId212" tooltip="Click once to display linked information. Click and hold to select this cell." display="http://dotstat.oecd.org/OECDStat_Metadata/ShowMetadata.ashx?Dataset=SNA_TABLE13&amp;Coords=[LOCATION].[FRA]&amp;ShowOnWeb=true&amp;Lang=en"/>
    <hyperlink ref="A126" r:id="rId213" tooltip="Click once to display linked information. Click and hold to select this cell." display="http://dotstat.oecd.org/OECDStat_Metadata/ShowMetadata.ashx?Dataset=SNA_TABLE13&amp;Coords=[LOCATION].[DEU]&amp;ShowOnWeb=true&amp;Lang=en"/>
    <hyperlink ref="A127" r:id="rId214" tooltip="Click once to display linked information. Click and hold to select this cell." display="http://dotstat.oecd.org/OECDStat_Metadata/ShowMetadata.ashx?Dataset=SNA_TABLE13&amp;Coords=[LOCATION].[GRC]&amp;ShowOnWeb=true&amp;Lang=en"/>
    <hyperlink ref="A128" r:id="rId215" tooltip="Click once to display linked information. Click and hold to select this cell." display="http://dotstat.oecd.org/OECDStat_Metadata/ShowMetadata.ashx?Dataset=SNA_TABLE13&amp;Coords=[LOCATION].[HUN]&amp;ShowOnWeb=true&amp;Lang=en"/>
    <hyperlink ref="A129" r:id="rId216" tooltip="Click once to display linked information. Click and hold to select this cell." display="http://dotstat.oecd.org/OECDStat_Metadata/ShowMetadata.ashx?Dataset=SNA_TABLE13&amp;Coords=[LOCATION].[IRL]&amp;ShowOnWeb=true&amp;Lang=en"/>
    <hyperlink ref="A130" r:id="rId217" tooltip="Click once to display linked information. Click and hold to select this cell." display="http://dotstat.oecd.org/OECDStat_Metadata/ShowMetadata.ashx?Dataset=SNA_TABLE13&amp;Coords=[LOCATION].[ITA]&amp;ShowOnWeb=true&amp;Lang=en"/>
    <hyperlink ref="A131" r:id="rId218" tooltip="Click once to display linked information. Click and hold to select this cell." display="http://dotstat.oecd.org/OECDStat_Metadata/ShowMetadata.ashx?Dataset=SNA_TABLE13&amp;Coords=[LOCATION].[JPN]&amp;ShowOnWeb=true&amp;Lang=en"/>
    <hyperlink ref="A132" r:id="rId219" tooltip="Click once to display linked information. Click and hold to select this cell." display="http://dotstat.oecd.org/OECDStat_Metadata/ShowMetadata.ashx?Dataset=SNA_TABLE13&amp;Coords=[LOCATION].[KOR]&amp;ShowOnWeb=true&amp;Lang=en"/>
    <hyperlink ref="A133" r:id="rId220" tooltip="Click once to display linked information. Click and hold to select this cell." display="http://dotstat.oecd.org/OECDStat_Metadata/ShowMetadata.ashx?Dataset=SNA_TABLE13&amp;Coords=[LOCATION].[LUX]&amp;ShowOnWeb=true&amp;Lang=en"/>
    <hyperlink ref="A134" r:id="rId221" tooltip="Click once to display linked information. Click and hold to select this cell." display="http://dotstat.oecd.org/OECDStat_Metadata/ShowMetadata.ashx?Dataset=SNA_TABLE13&amp;Coords=[LOCATION].[MEX]&amp;ShowOnWeb=true&amp;Lang=en"/>
    <hyperlink ref="A135" r:id="rId222" tooltip="Click once to display linked information. Click and hold to select this cell." display="http://dotstat.oecd.org/OECDStat_Metadata/ShowMetadata.ashx?Dataset=SNA_TABLE13&amp;Coords=[LOCATION].[NLD]&amp;ShowOnWeb=true&amp;Lang=en"/>
    <hyperlink ref="A137" r:id="rId223" tooltip="Click once to display linked information. Click and hold to select this cell." display="http://dotstat.oecd.org/OECDStat_Metadata/ShowMetadata.ashx?Dataset=SNA_TABLE13&amp;Coords=[LOCATION].[POL]&amp;ShowOnWeb=true&amp;Lang=en"/>
    <hyperlink ref="A138" r:id="rId224" tooltip="Click once to display linked information. Click and hold to select this cell." display="http://dotstat.oecd.org/OECDStat_Metadata/ShowMetadata.ashx?Dataset=SNA_TABLE13&amp;Coords=[LOCATION].[PRT]&amp;ShowOnWeb=true&amp;Lang=en"/>
    <hyperlink ref="A139" r:id="rId225" tooltip="Click once to display linked information. Click and hold to select this cell." display="http://dotstat.oecd.org/OECDStat_Metadata/ShowMetadata.ashx?Dataset=SNA_TABLE13&amp;Coords=[LOCATION].[SVK]&amp;ShowOnWeb=true&amp;Lang=en"/>
    <hyperlink ref="A140" r:id="rId226" tooltip="Click once to display linked information. Click and hold to select this cell." display="http://dotstat.oecd.org/OECDStat_Metadata/ShowMetadata.ashx?Dataset=SNA_TABLE13&amp;Coords=[LOCATION].[SVN]&amp;ShowOnWeb=true&amp;Lang=en"/>
    <hyperlink ref="A141" r:id="rId227" tooltip="Click once to display linked information. Click and hold to select this cell." display="http://dotstat.oecd.org/OECDStat_Metadata/ShowMetadata.ashx?Dataset=SNA_TABLE13&amp;Coords=[LOCATION].[ESP]&amp;ShowOnWeb=true&amp;Lang=en"/>
    <hyperlink ref="A142" r:id="rId228" tooltip="Click once to display linked information. Click and hold to select this cell." display="http://dotstat.oecd.org/OECDStat_Metadata/ShowMetadata.ashx?Dataset=SNA_TABLE13&amp;Coords=[LOCATION].[SWE]&amp;ShowOnWeb=true&amp;Lang=en"/>
    <hyperlink ref="A143" r:id="rId229" tooltip="Click once to display linked information. Click and hold to select this cell." display="http://dotstat.oecd.org/OECDStat_Metadata/ShowMetadata.ashx?Dataset=SNA_TABLE13&amp;Coords=[LOCATION].[CHE]&amp;ShowOnWeb=true&amp;Lang=en"/>
    <hyperlink ref="A145" r:id="rId230" tooltip="Click once to display linked information. Click and hold to select this cell." display="http://dotstat.oecd.org/OECDStat_Metadata/ShowMetadata.ashx?Dataset=SNA_TABLE13&amp;Coords=[LOCATION].[USA]&amp;ShowOnWeb=true&amp;Lang=en"/>
    <hyperlink ref="A146" r:id="rId231" tooltip="Click once to display linked information. Click and hold to select this cell." display="http://dotstat.oecd.org/OECDStat_Metadata/ShowMetadata.ashx?Dataset=SNA_TABLE13&amp;Coords=[LOCATION].[EA17]&amp;ShowOnWeb=true&amp;Lang=en"/>
    <hyperlink ref="A17" r:id="rId232" tooltip="Click once to display linked information. Click and hold to select this cell." display="http://dotstat.oecd.org/OECDStat_Metadata/ShowMetadata.ashx?Dataset=SNA_TABLE13&amp;Coords=[LOCATION].[CAN]&amp;ShowOnWeb=true&amp;Lang=en"/>
    <hyperlink ref="A1" r:id="rId233" display="http://dx.doi.org/10.1787/9789264214637-en"/>
  </hyperlinks>
  <printOptions/>
  <pageMargins left="0.7" right="0.7" top="0.75" bottom="0.75" header="0.3" footer="0.3"/>
  <pageSetup orientation="portrait" paperSize="9"/>
  <legacyDrawing r:id="rId235"/>
</worksheet>
</file>

<file path=xl/worksheets/sheet2.xml><?xml version="1.0" encoding="utf-8"?>
<worksheet xmlns="http://schemas.openxmlformats.org/spreadsheetml/2006/main" xmlns:r="http://schemas.openxmlformats.org/officeDocument/2006/relationships">
  <dimension ref="A1:P166"/>
  <sheetViews>
    <sheetView zoomScalePageLayoutView="0" workbookViewId="0" topLeftCell="A7">
      <selection activeCell="A7" sqref="A1:IV65536"/>
    </sheetView>
  </sheetViews>
  <sheetFormatPr defaultColWidth="9.140625" defaultRowHeight="12.75"/>
  <cols>
    <col min="2" max="2" width="25.421875" style="0" customWidth="1"/>
  </cols>
  <sheetData>
    <row r="1" s="17" customFormat="1" ht="12.75">
      <c r="A1" s="18" t="s">
        <v>219</v>
      </c>
    </row>
    <row r="2" spans="1:2" s="17" customFormat="1" ht="12.75">
      <c r="A2" s="17">
        <v>3</v>
      </c>
      <c r="B2" s="17" t="s">
        <v>220</v>
      </c>
    </row>
    <row r="3" s="17" customFormat="1" ht="12.75">
      <c r="A3" s="17" t="s">
        <v>221</v>
      </c>
    </row>
    <row r="4" s="17" customFormat="1" ht="12.75">
      <c r="A4" s="17" t="s">
        <v>222</v>
      </c>
    </row>
    <row r="5" s="17" customFormat="1" ht="12.75"/>
    <row r="6" spans="1:16" ht="12">
      <c r="A6" s="15" t="str">
        <f>_XLL.DOTSTATPOPULATOR.FUNCTIONS.DOTSTATGET("SNA_TABLE13,DATE 2000 TO 2013,ACROSS,FREQUENCY=A,TRANSACT=SB6N SD8R SD8P SB8N SK1R,LOCATION=AUS AUT BEL CAN CHL CZE DNK EST FIN FRA DEU GRC HUN IRL ITA JPN KOR LUX MEX NLD NZL NOR POL PRT SVK SVN ESP SWE CHE GBR USA EA17,SECTOR=SS14_S15,MEASURE=C")</f>
        <v>Refresh</v>
      </c>
      <c r="B6" s="10" t="s">
        <v>55</v>
      </c>
      <c r="C6" s="11">
        <v>36526</v>
      </c>
      <c r="D6" s="11">
        <v>36892</v>
      </c>
      <c r="E6" s="11">
        <v>37257</v>
      </c>
      <c r="F6" s="11">
        <v>37622</v>
      </c>
      <c r="G6" s="11">
        <v>37987</v>
      </c>
      <c r="H6" s="11">
        <v>38353</v>
      </c>
      <c r="I6" s="11">
        <v>38718</v>
      </c>
      <c r="J6" s="11">
        <v>39083</v>
      </c>
      <c r="K6" s="11">
        <v>39448</v>
      </c>
      <c r="L6" s="11">
        <v>39814</v>
      </c>
      <c r="M6" s="11">
        <v>40179</v>
      </c>
      <c r="N6" s="11">
        <v>40544</v>
      </c>
      <c r="O6" s="11">
        <v>40909</v>
      </c>
      <c r="P6" s="11">
        <v>41275</v>
      </c>
    </row>
    <row r="7" spans="2:16" ht="12">
      <c r="B7" s="12" t="s">
        <v>56</v>
      </c>
      <c r="C7" s="13">
        <v>426090</v>
      </c>
      <c r="D7" s="13">
        <v>455511</v>
      </c>
      <c r="E7" s="13">
        <v>471409</v>
      </c>
      <c r="F7" s="13">
        <v>507061</v>
      </c>
      <c r="G7" s="13">
        <v>544780</v>
      </c>
      <c r="H7" s="13">
        <v>576390</v>
      </c>
      <c r="I7" s="13">
        <v>630398</v>
      </c>
      <c r="J7" s="13">
        <v>696162</v>
      </c>
      <c r="K7" s="13">
        <v>765750</v>
      </c>
      <c r="L7" s="13">
        <v>795571</v>
      </c>
      <c r="M7" s="13">
        <v>853326</v>
      </c>
      <c r="N7" s="13">
        <v>905511</v>
      </c>
      <c r="O7" s="13">
        <v>936573</v>
      </c>
      <c r="P7" s="13"/>
    </row>
    <row r="8" spans="2:16" ht="12">
      <c r="B8" s="12" t="s">
        <v>57</v>
      </c>
      <c r="C8" s="14">
        <v>125580.1</v>
      </c>
      <c r="D8" s="14">
        <v>127171.1</v>
      </c>
      <c r="E8" s="14">
        <v>129976.5</v>
      </c>
      <c r="F8" s="14">
        <v>134498.2</v>
      </c>
      <c r="G8" s="14">
        <v>140595.1</v>
      </c>
      <c r="H8" s="14">
        <v>148367</v>
      </c>
      <c r="I8" s="14">
        <v>155593.2</v>
      </c>
      <c r="J8" s="14">
        <v>163445.9</v>
      </c>
      <c r="K8" s="14">
        <v>168361.3</v>
      </c>
      <c r="L8" s="14">
        <v>169121.9</v>
      </c>
      <c r="M8" s="14">
        <v>171269.5</v>
      </c>
      <c r="N8" s="14">
        <v>175143.8</v>
      </c>
      <c r="O8" s="14">
        <v>181707.4</v>
      </c>
      <c r="P8" s="14"/>
    </row>
    <row r="9" spans="2:16" ht="12">
      <c r="B9" s="12" t="s">
        <v>58</v>
      </c>
      <c r="C9" s="13">
        <v>152026.7</v>
      </c>
      <c r="D9" s="13">
        <v>159644.7</v>
      </c>
      <c r="E9" s="13">
        <v>161135.3</v>
      </c>
      <c r="F9" s="13">
        <v>163072.1</v>
      </c>
      <c r="G9" s="13">
        <v>166657.5</v>
      </c>
      <c r="H9" s="13">
        <v>171322.7</v>
      </c>
      <c r="I9" s="13">
        <v>181177.3</v>
      </c>
      <c r="J9" s="13">
        <v>190502.7</v>
      </c>
      <c r="K9" s="13">
        <v>200790.7</v>
      </c>
      <c r="L9" s="13">
        <v>204495.8</v>
      </c>
      <c r="M9" s="13">
        <v>205755.8</v>
      </c>
      <c r="N9" s="13">
        <v>209670.3</v>
      </c>
      <c r="O9" s="13">
        <v>217188.8</v>
      </c>
      <c r="P9" s="13"/>
    </row>
    <row r="10" spans="2:16" ht="12">
      <c r="B10" s="12" t="s">
        <v>59</v>
      </c>
      <c r="C10" s="14"/>
      <c r="D10" s="14"/>
      <c r="E10" s="14"/>
      <c r="F10" s="14"/>
      <c r="G10" s="14"/>
      <c r="H10" s="14"/>
      <c r="I10" s="14"/>
      <c r="J10" s="14"/>
      <c r="K10" s="14"/>
      <c r="L10" s="14"/>
      <c r="M10" s="14"/>
      <c r="N10" s="14"/>
      <c r="O10" s="14"/>
      <c r="P10" s="14"/>
    </row>
    <row r="11" spans="2:16" ht="12">
      <c r="B11" s="12" t="s">
        <v>60</v>
      </c>
      <c r="C11" s="13"/>
      <c r="D11" s="13"/>
      <c r="E11" s="13"/>
      <c r="F11" s="13"/>
      <c r="G11" s="13"/>
      <c r="H11" s="13"/>
      <c r="I11" s="13"/>
      <c r="J11" s="13"/>
      <c r="K11" s="13">
        <v>57005862.01</v>
      </c>
      <c r="L11" s="13">
        <v>61416625.92</v>
      </c>
      <c r="M11" s="13">
        <v>67337990.3</v>
      </c>
      <c r="N11" s="13">
        <v>76671617.96</v>
      </c>
      <c r="O11" s="13"/>
      <c r="P11" s="13"/>
    </row>
    <row r="12" spans="2:16" ht="12">
      <c r="B12" s="12" t="s">
        <v>61</v>
      </c>
      <c r="C12" s="14">
        <v>1244403</v>
      </c>
      <c r="D12" s="14">
        <v>1320113</v>
      </c>
      <c r="E12" s="14">
        <v>1377154</v>
      </c>
      <c r="F12" s="14">
        <v>1429399</v>
      </c>
      <c r="G12" s="14">
        <v>1506964</v>
      </c>
      <c r="H12" s="14">
        <v>1596020</v>
      </c>
      <c r="I12" s="14">
        <v>1711127</v>
      </c>
      <c r="J12" s="14">
        <v>1827733</v>
      </c>
      <c r="K12" s="14">
        <v>1954750</v>
      </c>
      <c r="L12" s="14">
        <v>2022624</v>
      </c>
      <c r="M12" s="14">
        <v>2027689</v>
      </c>
      <c r="N12" s="14">
        <v>2024255</v>
      </c>
      <c r="O12" s="14">
        <v>2051772</v>
      </c>
      <c r="P12" s="14"/>
    </row>
    <row r="13" spans="2:16" ht="12">
      <c r="B13" s="12" t="s">
        <v>62</v>
      </c>
      <c r="C13" s="13">
        <v>543239</v>
      </c>
      <c r="D13" s="13">
        <v>576532</v>
      </c>
      <c r="E13" s="13">
        <v>597997</v>
      </c>
      <c r="F13" s="13">
        <v>619774</v>
      </c>
      <c r="G13" s="13">
        <v>644604</v>
      </c>
      <c r="H13" s="13">
        <v>668558</v>
      </c>
      <c r="I13" s="13">
        <v>693657</v>
      </c>
      <c r="J13" s="13">
        <v>703197</v>
      </c>
      <c r="K13" s="13">
        <v>721068</v>
      </c>
      <c r="L13" s="13">
        <v>741216</v>
      </c>
      <c r="M13" s="13">
        <v>788766</v>
      </c>
      <c r="N13" s="13">
        <v>819909</v>
      </c>
      <c r="O13" s="13">
        <v>836820</v>
      </c>
      <c r="P13" s="13"/>
    </row>
    <row r="14" spans="2:16" ht="12">
      <c r="B14" s="12" t="s">
        <v>63</v>
      </c>
      <c r="C14" s="14">
        <v>3317.909417</v>
      </c>
      <c r="D14" s="14">
        <v>3736.16712</v>
      </c>
      <c r="E14" s="14">
        <v>4134.925697</v>
      </c>
      <c r="F14" s="14">
        <v>4508.778522</v>
      </c>
      <c r="G14" s="14">
        <v>4749.482732</v>
      </c>
      <c r="H14" s="14">
        <v>5477.107575</v>
      </c>
      <c r="I14" s="14">
        <v>6387.422269</v>
      </c>
      <c r="J14" s="14">
        <v>7704.927986</v>
      </c>
      <c r="K14" s="14">
        <v>8299.526804</v>
      </c>
      <c r="L14" s="14">
        <v>7807.522974999999</v>
      </c>
      <c r="M14" s="14">
        <v>7841.451062999999</v>
      </c>
      <c r="N14" s="14">
        <v>8620.250822</v>
      </c>
      <c r="O14" s="14">
        <v>8595.150017</v>
      </c>
      <c r="P14" s="14"/>
    </row>
    <row r="15" spans="2:16" ht="12">
      <c r="B15" s="12" t="s">
        <v>64</v>
      </c>
      <c r="C15" s="13">
        <v>65285</v>
      </c>
      <c r="D15" s="13">
        <v>68965</v>
      </c>
      <c r="E15" s="13">
        <v>72052</v>
      </c>
      <c r="F15" s="13">
        <v>75936</v>
      </c>
      <c r="G15" s="13">
        <v>79913</v>
      </c>
      <c r="H15" s="13">
        <v>81408</v>
      </c>
      <c r="I15" s="13">
        <v>84769</v>
      </c>
      <c r="J15" s="13">
        <v>89800</v>
      </c>
      <c r="K15" s="13">
        <v>95129</v>
      </c>
      <c r="L15" s="13">
        <v>98254</v>
      </c>
      <c r="M15" s="13">
        <v>102876</v>
      </c>
      <c r="N15" s="13">
        <v>106860</v>
      </c>
      <c r="O15" s="13">
        <v>109847</v>
      </c>
      <c r="P15" s="13"/>
    </row>
    <row r="16" spans="1:16" s="1" customFormat="1" ht="9.75">
      <c r="A16" s="2"/>
      <c r="B16" s="12" t="s">
        <v>65</v>
      </c>
      <c r="C16" s="14">
        <v>909075.12</v>
      </c>
      <c r="D16" s="14">
        <v>956662.11</v>
      </c>
      <c r="E16" s="14">
        <v>1000396.78</v>
      </c>
      <c r="F16" s="14">
        <v>1024099.11</v>
      </c>
      <c r="G16" s="14">
        <v>1067882.19</v>
      </c>
      <c r="H16" s="14">
        <v>1099547.36</v>
      </c>
      <c r="I16" s="14">
        <v>1148817.98</v>
      </c>
      <c r="J16" s="14">
        <v>1207389.78</v>
      </c>
      <c r="K16" s="14">
        <v>1245393.89</v>
      </c>
      <c r="L16" s="14">
        <v>1252954.67</v>
      </c>
      <c r="M16" s="14">
        <v>1279608.33</v>
      </c>
      <c r="N16" s="14">
        <v>1313239.97</v>
      </c>
      <c r="O16" s="14">
        <v>1327212.9</v>
      </c>
      <c r="P16" s="14"/>
    </row>
    <row r="17" spans="1:16" s="8" customFormat="1" ht="12.75">
      <c r="A17" s="4"/>
      <c r="B17" s="12" t="s">
        <v>66</v>
      </c>
      <c r="C17" s="13">
        <v>1300700</v>
      </c>
      <c r="D17" s="13">
        <v>1347780</v>
      </c>
      <c r="E17" s="13">
        <v>1363260</v>
      </c>
      <c r="F17" s="13">
        <v>1394620</v>
      </c>
      <c r="G17" s="13">
        <v>1419000</v>
      </c>
      <c r="H17" s="13">
        <v>1448130</v>
      </c>
      <c r="I17" s="13">
        <v>1480520</v>
      </c>
      <c r="J17" s="13">
        <v>1502370</v>
      </c>
      <c r="K17" s="13">
        <v>1541250</v>
      </c>
      <c r="L17" s="13">
        <v>1534290</v>
      </c>
      <c r="M17" s="13">
        <v>1580830</v>
      </c>
      <c r="N17" s="13">
        <v>1641540</v>
      </c>
      <c r="O17" s="13">
        <v>1679880</v>
      </c>
      <c r="P17" s="13"/>
    </row>
    <row r="18" spans="1:16" s="8" customFormat="1" ht="12.75">
      <c r="A18" s="4"/>
      <c r="B18" s="12" t="s">
        <v>67</v>
      </c>
      <c r="C18" s="14"/>
      <c r="D18" s="14"/>
      <c r="E18" s="14"/>
      <c r="F18" s="14"/>
      <c r="G18" s="14"/>
      <c r="H18" s="14">
        <v>132417.133529</v>
      </c>
      <c r="I18" s="14">
        <v>143973.894664</v>
      </c>
      <c r="J18" s="14">
        <v>159252.673087</v>
      </c>
      <c r="K18" s="14">
        <v>162056.508685</v>
      </c>
      <c r="L18" s="14">
        <v>162498.074436</v>
      </c>
      <c r="M18" s="14">
        <v>149819.145758</v>
      </c>
      <c r="N18" s="14">
        <v>138266.917292</v>
      </c>
      <c r="O18" s="14">
        <v>124527.346936</v>
      </c>
      <c r="P18" s="14"/>
    </row>
    <row r="19" spans="1:16" s="8" customFormat="1" ht="12.75">
      <c r="A19" s="4"/>
      <c r="B19" s="12" t="s">
        <v>68</v>
      </c>
      <c r="C19" s="13">
        <v>7498622</v>
      </c>
      <c r="D19" s="13">
        <v>8632673</v>
      </c>
      <c r="E19" s="13">
        <v>9721813</v>
      </c>
      <c r="F19" s="13">
        <v>10692030</v>
      </c>
      <c r="G19" s="13">
        <v>11740607</v>
      </c>
      <c r="H19" s="13">
        <v>12598720</v>
      </c>
      <c r="I19" s="13">
        <v>13261149</v>
      </c>
      <c r="J19" s="13">
        <v>13755814</v>
      </c>
      <c r="K19" s="13">
        <v>14215370</v>
      </c>
      <c r="L19" s="13">
        <v>14133174</v>
      </c>
      <c r="M19" s="13">
        <v>14382849</v>
      </c>
      <c r="N19" s="13">
        <v>15421415</v>
      </c>
      <c r="O19" s="13">
        <v>15596070</v>
      </c>
      <c r="P19" s="13"/>
    </row>
    <row r="20" spans="1:16" s="8" customFormat="1" ht="12" customHeight="1">
      <c r="A20" s="4"/>
      <c r="B20" s="12" t="s">
        <v>69</v>
      </c>
      <c r="C20" s="14"/>
      <c r="D20" s="14"/>
      <c r="E20" s="14">
        <v>58022.542015</v>
      </c>
      <c r="F20" s="14">
        <v>61716.80179900001</v>
      </c>
      <c r="G20" s="14">
        <v>66093.381131</v>
      </c>
      <c r="H20" s="14">
        <v>72780.099958</v>
      </c>
      <c r="I20" s="14">
        <v>77799.980903</v>
      </c>
      <c r="J20" s="14">
        <v>85180.314563</v>
      </c>
      <c r="K20" s="14">
        <v>92531.422794</v>
      </c>
      <c r="L20" s="14">
        <v>86978.200113</v>
      </c>
      <c r="M20" s="14">
        <v>82816.771455</v>
      </c>
      <c r="N20" s="14">
        <v>81106.555051</v>
      </c>
      <c r="O20" s="14">
        <v>80050.439896</v>
      </c>
      <c r="P20" s="14"/>
    </row>
    <row r="21" spans="1:16" s="8" customFormat="1" ht="12.75">
      <c r="A21" s="4"/>
      <c r="B21" s="12" t="s">
        <v>70</v>
      </c>
      <c r="C21" s="13">
        <v>771404</v>
      </c>
      <c r="D21" s="13">
        <v>814914</v>
      </c>
      <c r="E21" s="13">
        <v>848195</v>
      </c>
      <c r="F21" s="13">
        <v>876270</v>
      </c>
      <c r="G21" s="13">
        <v>907066</v>
      </c>
      <c r="H21" s="13">
        <v>933214</v>
      </c>
      <c r="I21" s="13">
        <v>965752</v>
      </c>
      <c r="J21" s="13">
        <v>997095</v>
      </c>
      <c r="K21" s="13">
        <v>1014303</v>
      </c>
      <c r="L21" s="13">
        <v>983069</v>
      </c>
      <c r="M21" s="13">
        <v>989374</v>
      </c>
      <c r="N21" s="13">
        <v>1008995</v>
      </c>
      <c r="O21" s="13">
        <v>986616</v>
      </c>
      <c r="P21" s="13"/>
    </row>
    <row r="22" spans="1:16" s="8" customFormat="1" ht="12.75">
      <c r="A22" s="4"/>
      <c r="B22" s="12" t="s">
        <v>71</v>
      </c>
      <c r="C22" s="14">
        <v>307014600</v>
      </c>
      <c r="D22" s="14">
        <v>298907700</v>
      </c>
      <c r="E22" s="14">
        <v>297613500</v>
      </c>
      <c r="F22" s="14">
        <v>294700400</v>
      </c>
      <c r="G22" s="14">
        <v>295543000</v>
      </c>
      <c r="H22" s="14">
        <v>296197100</v>
      </c>
      <c r="I22" s="14">
        <v>297758300</v>
      </c>
      <c r="J22" s="14">
        <v>298191800</v>
      </c>
      <c r="K22" s="14">
        <v>295201600</v>
      </c>
      <c r="L22" s="14">
        <v>291566800</v>
      </c>
      <c r="M22" s="14">
        <v>294115000</v>
      </c>
      <c r="N22" s="14">
        <v>293829100</v>
      </c>
      <c r="O22" s="14">
        <v>294378800</v>
      </c>
      <c r="P22" s="14"/>
    </row>
    <row r="23" spans="2:16" ht="12">
      <c r="B23" s="12" t="s">
        <v>72</v>
      </c>
      <c r="C23" s="13">
        <v>364121100</v>
      </c>
      <c r="D23" s="13">
        <v>383347200</v>
      </c>
      <c r="E23" s="13">
        <v>408469100</v>
      </c>
      <c r="F23" s="13">
        <v>442260200</v>
      </c>
      <c r="G23" s="13">
        <v>477911200</v>
      </c>
      <c r="H23" s="13">
        <v>499925200</v>
      </c>
      <c r="I23" s="13">
        <v>520986200</v>
      </c>
      <c r="J23" s="13">
        <v>545517500</v>
      </c>
      <c r="K23" s="13">
        <v>577870000</v>
      </c>
      <c r="L23" s="13">
        <v>601994400</v>
      </c>
      <c r="M23" s="13">
        <v>643282900</v>
      </c>
      <c r="N23" s="13">
        <v>678822200</v>
      </c>
      <c r="O23" s="13">
        <v>707331400</v>
      </c>
      <c r="P23" s="13"/>
    </row>
    <row r="24" spans="2:16" ht="12">
      <c r="B24" s="12" t="s">
        <v>73</v>
      </c>
      <c r="C24" s="14"/>
      <c r="D24" s="14"/>
      <c r="E24" s="14"/>
      <c r="F24" s="14"/>
      <c r="G24" s="14"/>
      <c r="H24" s="14"/>
      <c r="I24" s="14">
        <v>11796.7</v>
      </c>
      <c r="J24" s="14">
        <v>12544.6</v>
      </c>
      <c r="K24" s="14">
        <v>13564.6</v>
      </c>
      <c r="L24" s="14">
        <v>13843.3</v>
      </c>
      <c r="M24" s="14">
        <v>14616.4</v>
      </c>
      <c r="N24" s="14">
        <v>15257</v>
      </c>
      <c r="O24" s="14">
        <v>15881</v>
      </c>
      <c r="P24" s="14"/>
    </row>
    <row r="25" spans="2:16" ht="12">
      <c r="B25" s="12" t="s">
        <v>74</v>
      </c>
      <c r="C25" s="13"/>
      <c r="D25" s="13"/>
      <c r="E25" s="13"/>
      <c r="F25" s="13">
        <v>5590708</v>
      </c>
      <c r="G25" s="13">
        <v>6315760</v>
      </c>
      <c r="H25" s="13">
        <v>6883312</v>
      </c>
      <c r="I25" s="13">
        <v>7566458</v>
      </c>
      <c r="J25" s="13">
        <v>8212440</v>
      </c>
      <c r="K25" s="13">
        <v>8999941</v>
      </c>
      <c r="L25" s="13">
        <v>8461048</v>
      </c>
      <c r="M25" s="13">
        <v>9079866</v>
      </c>
      <c r="N25" s="13">
        <v>9972195</v>
      </c>
      <c r="O25" s="13">
        <v>11155657</v>
      </c>
      <c r="P25" s="13"/>
    </row>
    <row r="26" spans="2:16" ht="12">
      <c r="B26" s="12" t="s">
        <v>75</v>
      </c>
      <c r="C26" s="14">
        <v>208588</v>
      </c>
      <c r="D26" s="14">
        <v>230060</v>
      </c>
      <c r="E26" s="14">
        <v>235462</v>
      </c>
      <c r="F26" s="14">
        <v>235004</v>
      </c>
      <c r="G26" s="14">
        <v>238737</v>
      </c>
      <c r="H26" s="14">
        <v>243007</v>
      </c>
      <c r="I26" s="14">
        <v>249614</v>
      </c>
      <c r="J26" s="14">
        <v>260918</v>
      </c>
      <c r="K26" s="14">
        <v>263005</v>
      </c>
      <c r="L26" s="14">
        <v>258872</v>
      </c>
      <c r="M26" s="14">
        <v>262280</v>
      </c>
      <c r="N26" s="14">
        <v>267646</v>
      </c>
      <c r="O26" s="14">
        <v>267468</v>
      </c>
      <c r="P26" s="14"/>
    </row>
    <row r="27" spans="2:16" ht="12">
      <c r="B27" s="12" t="s">
        <v>76</v>
      </c>
      <c r="C27" s="13"/>
      <c r="D27" s="13"/>
      <c r="E27" s="13"/>
      <c r="F27" s="13"/>
      <c r="G27" s="13"/>
      <c r="H27" s="13"/>
      <c r="I27" s="13"/>
      <c r="J27" s="13"/>
      <c r="K27" s="13"/>
      <c r="L27" s="13"/>
      <c r="M27" s="13"/>
      <c r="N27" s="13"/>
      <c r="O27" s="13"/>
      <c r="P27" s="13"/>
    </row>
    <row r="28" spans="2:16" ht="12">
      <c r="B28" s="12" t="s">
        <v>77</v>
      </c>
      <c r="C28" s="14">
        <v>662066</v>
      </c>
      <c r="D28" s="14">
        <v>676589</v>
      </c>
      <c r="E28" s="14">
        <v>741020</v>
      </c>
      <c r="F28" s="14">
        <v>796975</v>
      </c>
      <c r="G28" s="14">
        <v>832649</v>
      </c>
      <c r="H28" s="14">
        <v>908095</v>
      </c>
      <c r="I28" s="14">
        <v>865753</v>
      </c>
      <c r="J28" s="14">
        <v>932331</v>
      </c>
      <c r="K28" s="14">
        <v>1003379</v>
      </c>
      <c r="L28" s="14">
        <v>1069986</v>
      </c>
      <c r="M28" s="14">
        <v>1123525</v>
      </c>
      <c r="N28" s="14">
        <v>1184599</v>
      </c>
      <c r="O28" s="14">
        <v>1238196</v>
      </c>
      <c r="P28" s="14"/>
    </row>
    <row r="29" spans="2:16" ht="12">
      <c r="B29" s="12" t="s">
        <v>78</v>
      </c>
      <c r="C29" s="13">
        <v>523609</v>
      </c>
      <c r="D29" s="13">
        <v>566112</v>
      </c>
      <c r="E29" s="13">
        <v>578637</v>
      </c>
      <c r="F29" s="13">
        <v>588001</v>
      </c>
      <c r="G29" s="13">
        <v>615829</v>
      </c>
      <c r="H29" s="13">
        <v>638635</v>
      </c>
      <c r="I29" s="13">
        <v>677650</v>
      </c>
      <c r="J29" s="13">
        <v>723325</v>
      </c>
      <c r="K29" s="13">
        <v>784660</v>
      </c>
      <c r="L29" s="13">
        <v>842693</v>
      </c>
      <c r="M29" s="13">
        <v>882653</v>
      </c>
      <c r="N29" s="13">
        <v>928935</v>
      </c>
      <c r="O29" s="13">
        <v>962189</v>
      </c>
      <c r="P29" s="13"/>
    </row>
    <row r="30" spans="2:16" ht="12">
      <c r="B30" s="12" t="s">
        <v>79</v>
      </c>
      <c r="C30" s="14">
        <v>83329.383</v>
      </c>
      <c r="D30" s="14">
        <v>87621.13</v>
      </c>
      <c r="E30" s="14">
        <v>90954.857</v>
      </c>
      <c r="F30" s="14">
        <v>93922.207</v>
      </c>
      <c r="G30" s="14">
        <v>97973.863</v>
      </c>
      <c r="H30" s="14">
        <v>101358.41</v>
      </c>
      <c r="I30" s="14">
        <v>104053.771179</v>
      </c>
      <c r="J30" s="14">
        <v>109256.348</v>
      </c>
      <c r="K30" s="14">
        <v>113830.134</v>
      </c>
      <c r="L30" s="14">
        <v>113248.681</v>
      </c>
      <c r="M30" s="14">
        <v>116629.195</v>
      </c>
      <c r="N30" s="14">
        <v>114553.416</v>
      </c>
      <c r="O30" s="14">
        <v>112537.763</v>
      </c>
      <c r="P30" s="14"/>
    </row>
    <row r="31" spans="2:16" ht="12">
      <c r="B31" s="12" t="s">
        <v>80</v>
      </c>
      <c r="C31" s="13">
        <v>18677.308</v>
      </c>
      <c r="D31" s="13">
        <v>20316.619</v>
      </c>
      <c r="E31" s="13">
        <v>21966.424</v>
      </c>
      <c r="F31" s="13">
        <v>23250.769</v>
      </c>
      <c r="G31" s="13">
        <v>25922.08</v>
      </c>
      <c r="H31" s="13">
        <v>28252.55</v>
      </c>
      <c r="I31" s="13">
        <v>30651.077</v>
      </c>
      <c r="J31" s="13">
        <v>34319.373</v>
      </c>
      <c r="K31" s="13">
        <v>37673.056</v>
      </c>
      <c r="L31" s="13">
        <v>38157.592</v>
      </c>
      <c r="M31" s="13">
        <v>39763.586</v>
      </c>
      <c r="N31" s="13">
        <v>40677.273</v>
      </c>
      <c r="O31" s="13">
        <v>41354.702</v>
      </c>
      <c r="P31" s="13"/>
    </row>
    <row r="32" spans="2:16" ht="12">
      <c r="B32" s="12" t="s">
        <v>81</v>
      </c>
      <c r="C32" s="14">
        <v>11553.927356</v>
      </c>
      <c r="D32" s="14">
        <v>12979.375455</v>
      </c>
      <c r="E32" s="14">
        <v>14377.508288</v>
      </c>
      <c r="F32" s="14">
        <v>15179.217503</v>
      </c>
      <c r="G32" s="14">
        <v>16153.932167</v>
      </c>
      <c r="H32" s="14">
        <v>17244.818364</v>
      </c>
      <c r="I32" s="14">
        <v>18174.147948</v>
      </c>
      <c r="J32" s="14">
        <v>19731.778351</v>
      </c>
      <c r="K32" s="14">
        <v>21189.5571</v>
      </c>
      <c r="L32" s="14">
        <v>21182.277993</v>
      </c>
      <c r="M32" s="14">
        <v>21370.846857</v>
      </c>
      <c r="N32" s="14">
        <v>21863.025763</v>
      </c>
      <c r="O32" s="14">
        <v>21193.555328</v>
      </c>
      <c r="P32" s="14"/>
    </row>
    <row r="33" spans="2:16" ht="12">
      <c r="B33" s="12" t="s">
        <v>82</v>
      </c>
      <c r="C33" s="13">
        <v>399219</v>
      </c>
      <c r="D33" s="13">
        <v>425608</v>
      </c>
      <c r="E33" s="13">
        <v>451082</v>
      </c>
      <c r="F33" s="13">
        <v>482219</v>
      </c>
      <c r="G33" s="13">
        <v>512957</v>
      </c>
      <c r="H33" s="13">
        <v>551143</v>
      </c>
      <c r="I33" s="13">
        <v>588270</v>
      </c>
      <c r="J33" s="13">
        <v>626567</v>
      </c>
      <c r="K33" s="13">
        <v>670322</v>
      </c>
      <c r="L33" s="13">
        <v>674971</v>
      </c>
      <c r="M33" s="13">
        <v>656926</v>
      </c>
      <c r="N33" s="13">
        <v>658182</v>
      </c>
      <c r="O33" s="13">
        <v>639931</v>
      </c>
      <c r="P33" s="13"/>
    </row>
    <row r="34" spans="2:16" ht="12">
      <c r="B34" s="12" t="s">
        <v>83</v>
      </c>
      <c r="C34" s="14">
        <v>1061977</v>
      </c>
      <c r="D34" s="14">
        <v>1155464</v>
      </c>
      <c r="E34" s="14">
        <v>1210082</v>
      </c>
      <c r="F34" s="14">
        <v>1240664</v>
      </c>
      <c r="G34" s="14">
        <v>1266218</v>
      </c>
      <c r="H34" s="14">
        <v>1304504</v>
      </c>
      <c r="I34" s="14">
        <v>1367720</v>
      </c>
      <c r="J34" s="14">
        <v>1462730</v>
      </c>
      <c r="K34" s="14">
        <v>1542039</v>
      </c>
      <c r="L34" s="14">
        <v>1605382</v>
      </c>
      <c r="M34" s="14">
        <v>1654936</v>
      </c>
      <c r="N34" s="14">
        <v>1737989</v>
      </c>
      <c r="O34" s="14">
        <v>1819546</v>
      </c>
      <c r="P34" s="14"/>
    </row>
    <row r="35" spans="2:16" ht="12">
      <c r="B35" s="12" t="s">
        <v>84</v>
      </c>
      <c r="C35" s="13">
        <v>265579.173811</v>
      </c>
      <c r="D35" s="13">
        <v>274587.990947</v>
      </c>
      <c r="E35" s="13">
        <v>272646.414508</v>
      </c>
      <c r="F35" s="13">
        <v>271123.235254</v>
      </c>
      <c r="G35" s="13">
        <v>279985.429023</v>
      </c>
      <c r="H35" s="13">
        <v>287420.057785</v>
      </c>
      <c r="I35" s="13">
        <v>302457.195062</v>
      </c>
      <c r="J35" s="13">
        <v>320021.061755</v>
      </c>
      <c r="K35" s="13">
        <v>330450.056793</v>
      </c>
      <c r="L35" s="13">
        <v>333113.215346</v>
      </c>
      <c r="M35" s="13">
        <v>341816.496356</v>
      </c>
      <c r="N35" s="13">
        <v>351558.701109</v>
      </c>
      <c r="O35" s="13"/>
      <c r="P35" s="13"/>
    </row>
    <row r="36" spans="2:16" ht="12">
      <c r="B36" s="12" t="s">
        <v>85</v>
      </c>
      <c r="C36" s="14">
        <v>634144</v>
      </c>
      <c r="D36" s="14">
        <v>671060</v>
      </c>
      <c r="E36" s="14">
        <v>688818</v>
      </c>
      <c r="F36" s="14">
        <v>720734</v>
      </c>
      <c r="G36" s="14">
        <v>747006</v>
      </c>
      <c r="H36" s="14">
        <v>776961</v>
      </c>
      <c r="I36" s="14">
        <v>814668</v>
      </c>
      <c r="J36" s="14">
        <v>838459</v>
      </c>
      <c r="K36" s="14">
        <v>876530</v>
      </c>
      <c r="L36" s="14">
        <v>906872</v>
      </c>
      <c r="M36" s="14">
        <v>953112</v>
      </c>
      <c r="N36" s="14">
        <v>977662</v>
      </c>
      <c r="O36" s="14">
        <v>1027696</v>
      </c>
      <c r="P36" s="14"/>
    </row>
    <row r="37" spans="2:16" ht="12">
      <c r="B37" s="12" t="s">
        <v>86</v>
      </c>
      <c r="C37" s="13">
        <v>7099600</v>
      </c>
      <c r="D37" s="13">
        <v>7438100</v>
      </c>
      <c r="E37" s="13">
        <v>7789200</v>
      </c>
      <c r="F37" s="13">
        <v>8175200</v>
      </c>
      <c r="G37" s="13">
        <v>8671000</v>
      </c>
      <c r="H37" s="13">
        <v>9033000</v>
      </c>
      <c r="I37" s="13">
        <v>9634400</v>
      </c>
      <c r="J37" s="13">
        <v>10061700</v>
      </c>
      <c r="K37" s="13">
        <v>10556800</v>
      </c>
      <c r="L37" s="13">
        <v>10513600</v>
      </c>
      <c r="M37" s="13">
        <v>10836100</v>
      </c>
      <c r="N37" s="13">
        <v>11380000</v>
      </c>
      <c r="O37" s="13">
        <v>11837000</v>
      </c>
      <c r="P37" s="13"/>
    </row>
    <row r="38" spans="2:16" ht="12">
      <c r="B38" s="12" t="s">
        <v>87</v>
      </c>
      <c r="C38" s="14">
        <v>4212209</v>
      </c>
      <c r="D38" s="14">
        <v>4432859</v>
      </c>
      <c r="E38" s="14">
        <v>4578587</v>
      </c>
      <c r="F38" s="14">
        <v>4725033</v>
      </c>
      <c r="G38" s="14">
        <v>4898325</v>
      </c>
      <c r="H38" s="14">
        <v>5060598</v>
      </c>
      <c r="I38" s="14">
        <v>5261939</v>
      </c>
      <c r="J38" s="14">
        <v>5486695</v>
      </c>
      <c r="K38" s="14">
        <v>5664606</v>
      </c>
      <c r="L38" s="14">
        <v>5637976</v>
      </c>
      <c r="M38" s="14">
        <v>5696389</v>
      </c>
      <c r="N38" s="14">
        <v>5818663</v>
      </c>
      <c r="O38" s="14">
        <v>5830921</v>
      </c>
      <c r="P38" s="14"/>
    </row>
    <row r="39" spans="2:16" ht="12">
      <c r="B39" s="12" t="s">
        <v>88</v>
      </c>
      <c r="C39" s="13"/>
      <c r="D39" s="13"/>
      <c r="E39" s="13"/>
      <c r="F39" s="13"/>
      <c r="G39" s="13"/>
      <c r="H39" s="13"/>
      <c r="I39" s="13"/>
      <c r="J39" s="13"/>
      <c r="K39" s="13"/>
      <c r="L39" s="13"/>
      <c r="M39" s="13"/>
      <c r="N39" s="13"/>
      <c r="O39" s="13"/>
      <c r="P39" s="13"/>
    </row>
    <row r="40" spans="2:16" ht="12">
      <c r="B40" s="12" t="s">
        <v>89</v>
      </c>
      <c r="C40" s="14">
        <v>556</v>
      </c>
      <c r="D40" s="14">
        <v>490</v>
      </c>
      <c r="E40" s="14">
        <v>357</v>
      </c>
      <c r="F40" s="14">
        <v>830</v>
      </c>
      <c r="G40" s="14">
        <v>927</v>
      </c>
      <c r="H40" s="14">
        <v>907</v>
      </c>
      <c r="I40" s="14">
        <v>940</v>
      </c>
      <c r="J40" s="14">
        <v>615</v>
      </c>
      <c r="K40" s="14">
        <v>282</v>
      </c>
      <c r="L40" s="14">
        <v>1151</v>
      </c>
      <c r="M40" s="14">
        <v>919</v>
      </c>
      <c r="N40" s="14">
        <v>548</v>
      </c>
      <c r="O40" s="14">
        <v>728</v>
      </c>
      <c r="P40" s="14"/>
    </row>
    <row r="41" spans="2:16" ht="12">
      <c r="B41" s="12" t="s">
        <v>90</v>
      </c>
      <c r="C41" s="13">
        <v>1548.6</v>
      </c>
      <c r="D41" s="13">
        <v>1607.2</v>
      </c>
      <c r="E41" s="13">
        <v>1540.9</v>
      </c>
      <c r="F41" s="13">
        <v>1716</v>
      </c>
      <c r="G41" s="13">
        <v>1857</v>
      </c>
      <c r="H41" s="13">
        <v>2009</v>
      </c>
      <c r="I41" s="13">
        <v>1958.5</v>
      </c>
      <c r="J41" s="13">
        <v>2467.4</v>
      </c>
      <c r="K41" s="13">
        <v>2856</v>
      </c>
      <c r="L41" s="13">
        <v>2576.7</v>
      </c>
      <c r="M41" s="13">
        <v>3465.8</v>
      </c>
      <c r="N41" s="13">
        <v>2918.4</v>
      </c>
      <c r="O41" s="13">
        <v>2887.1</v>
      </c>
      <c r="P41" s="13"/>
    </row>
    <row r="42" spans="2:16" ht="12">
      <c r="B42" s="12" t="s">
        <v>91</v>
      </c>
      <c r="C42" s="14"/>
      <c r="D42" s="14"/>
      <c r="E42" s="14"/>
      <c r="F42" s="14"/>
      <c r="G42" s="14"/>
      <c r="H42" s="14"/>
      <c r="I42" s="14"/>
      <c r="J42" s="14"/>
      <c r="K42" s="14"/>
      <c r="L42" s="14"/>
      <c r="M42" s="14"/>
      <c r="N42" s="14"/>
      <c r="O42" s="14"/>
      <c r="P42" s="14"/>
    </row>
    <row r="43" spans="2:16" ht="12">
      <c r="B43" s="12" t="s">
        <v>92</v>
      </c>
      <c r="C43" s="13"/>
      <c r="D43" s="13"/>
      <c r="E43" s="13"/>
      <c r="F43" s="13"/>
      <c r="G43" s="13"/>
      <c r="H43" s="13"/>
      <c r="I43" s="13"/>
      <c r="J43" s="13"/>
      <c r="K43" s="13">
        <v>4375405.43</v>
      </c>
      <c r="L43" s="13">
        <v>3970655.42</v>
      </c>
      <c r="M43" s="13">
        <v>4553481.33</v>
      </c>
      <c r="N43" s="13">
        <v>4791249.69</v>
      </c>
      <c r="O43" s="13"/>
      <c r="P43" s="13"/>
    </row>
    <row r="44" spans="2:16" ht="12">
      <c r="B44" s="12" t="s">
        <v>93</v>
      </c>
      <c r="C44" s="14">
        <v>7560</v>
      </c>
      <c r="D44" s="14">
        <v>9365</v>
      </c>
      <c r="E44" s="14">
        <v>11480</v>
      </c>
      <c r="F44" s="14">
        <v>13253</v>
      </c>
      <c r="G44" s="14">
        <v>17109</v>
      </c>
      <c r="H44" s="14">
        <v>19000</v>
      </c>
      <c r="I44" s="14">
        <v>23184</v>
      </c>
      <c r="J44" s="14">
        <v>26040</v>
      </c>
      <c r="K44" s="14">
        <v>24253</v>
      </c>
      <c r="L44" s="14">
        <v>17237</v>
      </c>
      <c r="M44" s="14">
        <v>15379</v>
      </c>
      <c r="N44" s="14">
        <v>15944</v>
      </c>
      <c r="O44" s="14">
        <v>14567</v>
      </c>
      <c r="P44" s="14"/>
    </row>
    <row r="45" spans="2:16" ht="12">
      <c r="B45" s="12" t="s">
        <v>94</v>
      </c>
      <c r="C45" s="13">
        <v>49882</v>
      </c>
      <c r="D45" s="13">
        <v>68508</v>
      </c>
      <c r="E45" s="13">
        <v>68423</v>
      </c>
      <c r="F45" s="13">
        <v>63473</v>
      </c>
      <c r="G45" s="13">
        <v>53223</v>
      </c>
      <c r="H45" s="13">
        <v>46344</v>
      </c>
      <c r="I45" s="13">
        <v>75083</v>
      </c>
      <c r="J45" s="13">
        <v>85916</v>
      </c>
      <c r="K45" s="13">
        <v>88943</v>
      </c>
      <c r="L45" s="13">
        <v>81379</v>
      </c>
      <c r="M45" s="13">
        <v>66956</v>
      </c>
      <c r="N45" s="13">
        <v>58228</v>
      </c>
      <c r="O45" s="13">
        <v>52293</v>
      </c>
      <c r="P45" s="13"/>
    </row>
    <row r="46" spans="2:16" ht="12">
      <c r="B46" s="12" t="s">
        <v>95</v>
      </c>
      <c r="C46" s="14">
        <v>0.632725</v>
      </c>
      <c r="D46" s="14">
        <v>0.798896</v>
      </c>
      <c r="E46" s="14">
        <v>6.953587</v>
      </c>
      <c r="F46" s="14">
        <v>52.784631</v>
      </c>
      <c r="G46" s="14">
        <v>88.472895</v>
      </c>
      <c r="H46" s="14">
        <v>127.168203</v>
      </c>
      <c r="I46" s="14">
        <v>163.76299</v>
      </c>
      <c r="J46" s="14">
        <v>337.805018</v>
      </c>
      <c r="K46" s="14">
        <v>244.586683</v>
      </c>
      <c r="L46" s="14">
        <v>114.461033</v>
      </c>
      <c r="M46" s="14">
        <v>34.379674</v>
      </c>
      <c r="N46" s="14">
        <v>102.986976</v>
      </c>
      <c r="O46" s="14">
        <v>221.330214</v>
      </c>
      <c r="P46" s="14"/>
    </row>
    <row r="47" spans="2:16" ht="12">
      <c r="B47" s="12" t="s">
        <v>96</v>
      </c>
      <c r="C47" s="13">
        <v>354</v>
      </c>
      <c r="D47" s="13">
        <v>145</v>
      </c>
      <c r="E47" s="13">
        <v>387</v>
      </c>
      <c r="F47" s="13">
        <v>313</v>
      </c>
      <c r="G47" s="13">
        <v>324</v>
      </c>
      <c r="H47" s="13">
        <v>409</v>
      </c>
      <c r="I47" s="13">
        <v>65</v>
      </c>
      <c r="J47" s="13">
        <v>119</v>
      </c>
      <c r="K47" s="13">
        <v>258</v>
      </c>
      <c r="L47" s="13">
        <v>85</v>
      </c>
      <c r="M47" s="13">
        <v>-137</v>
      </c>
      <c r="N47" s="13">
        <v>-331</v>
      </c>
      <c r="O47" s="13">
        <v>-335</v>
      </c>
      <c r="P47" s="13"/>
    </row>
    <row r="48" spans="2:16" ht="12">
      <c r="B48" s="12" t="s">
        <v>97</v>
      </c>
      <c r="C48" s="14">
        <v>0</v>
      </c>
      <c r="D48" s="14">
        <v>0</v>
      </c>
      <c r="E48" s="14">
        <v>0</v>
      </c>
      <c r="F48" s="14">
        <v>0</v>
      </c>
      <c r="G48" s="14">
        <v>0</v>
      </c>
      <c r="H48" s="14">
        <v>0</v>
      </c>
      <c r="I48" s="14">
        <v>0</v>
      </c>
      <c r="J48" s="14">
        <v>0</v>
      </c>
      <c r="K48" s="14">
        <v>0</v>
      </c>
      <c r="L48" s="14">
        <v>0</v>
      </c>
      <c r="M48" s="14">
        <v>0</v>
      </c>
      <c r="N48" s="14">
        <v>0</v>
      </c>
      <c r="O48" s="14">
        <v>0</v>
      </c>
      <c r="P48" s="14"/>
    </row>
    <row r="49" spans="2:16" ht="12">
      <c r="B49" s="12" t="s">
        <v>98</v>
      </c>
      <c r="C49" s="13">
        <v>18000</v>
      </c>
      <c r="D49" s="13">
        <v>15820</v>
      </c>
      <c r="E49" s="13">
        <v>16220</v>
      </c>
      <c r="F49" s="13">
        <v>17200</v>
      </c>
      <c r="G49" s="13">
        <v>16440</v>
      </c>
      <c r="H49" s="13">
        <v>15720</v>
      </c>
      <c r="I49" s="13">
        <v>21510</v>
      </c>
      <c r="J49" s="13">
        <v>22430</v>
      </c>
      <c r="K49" s="13">
        <v>28640</v>
      </c>
      <c r="L49" s="13">
        <v>28560</v>
      </c>
      <c r="M49" s="13">
        <v>29110</v>
      </c>
      <c r="N49" s="13">
        <v>30450</v>
      </c>
      <c r="O49" s="13">
        <v>30450</v>
      </c>
      <c r="P49" s="13"/>
    </row>
    <row r="50" spans="2:16" ht="12">
      <c r="B50" s="12" t="s">
        <v>99</v>
      </c>
      <c r="C50" s="14"/>
      <c r="D50" s="14"/>
      <c r="E50" s="14"/>
      <c r="F50" s="14"/>
      <c r="G50" s="14"/>
      <c r="H50" s="14"/>
      <c r="I50" s="14"/>
      <c r="J50" s="14"/>
      <c r="K50" s="14"/>
      <c r="L50" s="14"/>
      <c r="M50" s="14"/>
      <c r="N50" s="14"/>
      <c r="O50" s="14"/>
      <c r="P50" s="14"/>
    </row>
    <row r="51" spans="2:16" ht="12">
      <c r="B51" s="12" t="s">
        <v>100</v>
      </c>
      <c r="C51" s="13">
        <v>153810</v>
      </c>
      <c r="D51" s="13">
        <v>177885</v>
      </c>
      <c r="E51" s="13">
        <v>215482</v>
      </c>
      <c r="F51" s="13">
        <v>256997</v>
      </c>
      <c r="G51" s="13">
        <v>325193</v>
      </c>
      <c r="H51" s="13">
        <v>367677</v>
      </c>
      <c r="I51" s="13">
        <v>463954</v>
      </c>
      <c r="J51" s="13">
        <v>472233</v>
      </c>
      <c r="K51" s="13">
        <v>570433</v>
      </c>
      <c r="L51" s="13">
        <v>529781</v>
      </c>
      <c r="M51" s="13">
        <v>497650</v>
      </c>
      <c r="N51" s="13">
        <v>148178</v>
      </c>
      <c r="O51" s="13">
        <v>69713</v>
      </c>
      <c r="P51" s="13"/>
    </row>
    <row r="52" spans="2:16" ht="12">
      <c r="B52" s="12" t="s">
        <v>101</v>
      </c>
      <c r="C52" s="14"/>
      <c r="D52" s="14"/>
      <c r="E52" s="14">
        <v>1955.796218</v>
      </c>
      <c r="F52" s="14">
        <v>3037.716877</v>
      </c>
      <c r="G52" s="14">
        <v>2799.165939</v>
      </c>
      <c r="H52" s="14">
        <v>2909.031766</v>
      </c>
      <c r="I52" s="14">
        <v>2786.530602</v>
      </c>
      <c r="J52" s="14">
        <v>3286.093951</v>
      </c>
      <c r="K52" s="14">
        <v>3351.30107</v>
      </c>
      <c r="L52" s="14">
        <v>2696.731348</v>
      </c>
      <c r="M52" s="14">
        <v>2459.303469</v>
      </c>
      <c r="N52" s="14">
        <v>2431.235686</v>
      </c>
      <c r="O52" s="14">
        <v>2547.351521</v>
      </c>
      <c r="P52" s="14"/>
    </row>
    <row r="53" spans="2:16" ht="12">
      <c r="B53" s="12" t="s">
        <v>102</v>
      </c>
      <c r="C53" s="13">
        <v>8553.3</v>
      </c>
      <c r="D53" s="13">
        <v>9252.3</v>
      </c>
      <c r="E53" s="13">
        <v>8889.4</v>
      </c>
      <c r="F53" s="13">
        <v>7183.6</v>
      </c>
      <c r="G53" s="13">
        <v>8661.8</v>
      </c>
      <c r="H53" s="13">
        <v>11206</v>
      </c>
      <c r="I53" s="13">
        <v>8958.8</v>
      </c>
      <c r="J53" s="13">
        <v>3649.5</v>
      </c>
      <c r="K53" s="13">
        <v>4366.7</v>
      </c>
      <c r="L53" s="13">
        <v>3983.2</v>
      </c>
      <c r="M53" s="13">
        <v>3744.2</v>
      </c>
      <c r="N53" s="13">
        <v>3081.4</v>
      </c>
      <c r="O53" s="13">
        <v>3429.6</v>
      </c>
      <c r="P53" s="13"/>
    </row>
    <row r="54" spans="2:16" ht="12.75">
      <c r="B54" s="12" t="s">
        <v>103</v>
      </c>
      <c r="C54" s="14">
        <v>2771300</v>
      </c>
      <c r="D54" s="14">
        <v>2261700</v>
      </c>
      <c r="E54" s="14">
        <v>1272300</v>
      </c>
      <c r="F54" s="14">
        <v>746000</v>
      </c>
      <c r="G54" s="14">
        <v>-126200</v>
      </c>
      <c r="H54" s="14">
        <v>-475100</v>
      </c>
      <c r="I54" s="14">
        <v>-439100</v>
      </c>
      <c r="J54" s="14">
        <v>-849100</v>
      </c>
      <c r="K54" s="14">
        <v>-1503800</v>
      </c>
      <c r="L54" s="14">
        <v>-2029500</v>
      </c>
      <c r="M54" s="14">
        <v>-1981300</v>
      </c>
      <c r="N54" s="14">
        <v>-1873400</v>
      </c>
      <c r="O54" s="14">
        <v>-2412400</v>
      </c>
      <c r="P54" s="14"/>
    </row>
    <row r="55" spans="2:16" ht="12.75">
      <c r="B55" s="12" t="s">
        <v>104</v>
      </c>
      <c r="C55" s="13">
        <v>-25600</v>
      </c>
      <c r="D55" s="13">
        <v>992800</v>
      </c>
      <c r="E55" s="13">
        <v>1851800</v>
      </c>
      <c r="F55" s="13">
        <v>1100700</v>
      </c>
      <c r="G55" s="13">
        <v>1082300</v>
      </c>
      <c r="H55" s="13">
        <v>1454200</v>
      </c>
      <c r="I55" s="13">
        <v>1030200</v>
      </c>
      <c r="J55" s="13">
        <v>612100</v>
      </c>
      <c r="K55" s="13">
        <v>572000</v>
      </c>
      <c r="L55" s="13">
        <v>1747000</v>
      </c>
      <c r="M55" s="13">
        <v>1629800</v>
      </c>
      <c r="N55" s="13">
        <v>524000</v>
      </c>
      <c r="O55" s="13">
        <v>258400</v>
      </c>
      <c r="P55" s="13"/>
    </row>
    <row r="56" spans="2:16" ht="12.75">
      <c r="B56" s="12" t="s">
        <v>105</v>
      </c>
      <c r="C56" s="14"/>
      <c r="D56" s="14"/>
      <c r="E56" s="14"/>
      <c r="F56" s="14"/>
      <c r="G56" s="14"/>
      <c r="H56" s="14"/>
      <c r="I56" s="14">
        <v>17.1</v>
      </c>
      <c r="J56" s="14">
        <v>-6.7</v>
      </c>
      <c r="K56" s="14">
        <v>45.4</v>
      </c>
      <c r="L56" s="14">
        <v>113.9</v>
      </c>
      <c r="M56" s="14">
        <v>57.2</v>
      </c>
      <c r="N56" s="14">
        <v>89.8</v>
      </c>
      <c r="O56" s="14">
        <v>93.5</v>
      </c>
      <c r="P56" s="14"/>
    </row>
    <row r="57" spans="2:16" ht="12.75">
      <c r="B57" s="12" t="s">
        <v>106</v>
      </c>
      <c r="C57" s="13"/>
      <c r="D57" s="13"/>
      <c r="E57" s="13"/>
      <c r="F57" s="13">
        <v>113170</v>
      </c>
      <c r="G57" s="13">
        <v>130504</v>
      </c>
      <c r="H57" s="13">
        <v>163426</v>
      </c>
      <c r="I57" s="13">
        <v>180474</v>
      </c>
      <c r="J57" s="13">
        <v>173047</v>
      </c>
      <c r="K57" s="13">
        <v>155999</v>
      </c>
      <c r="L57" s="13">
        <v>276067</v>
      </c>
      <c r="M57" s="13">
        <v>290644</v>
      </c>
      <c r="N57" s="13">
        <v>245878</v>
      </c>
      <c r="O57" s="13">
        <v>410347</v>
      </c>
      <c r="P57" s="13"/>
    </row>
    <row r="58" spans="2:16" ht="12.75">
      <c r="B58" s="12" t="s">
        <v>107</v>
      </c>
      <c r="C58" s="14">
        <v>17828</v>
      </c>
      <c r="D58" s="14">
        <v>18284</v>
      </c>
      <c r="E58" s="14">
        <v>19686</v>
      </c>
      <c r="F58" s="14">
        <v>22766</v>
      </c>
      <c r="G58" s="14">
        <v>23400</v>
      </c>
      <c r="H58" s="14">
        <v>24380</v>
      </c>
      <c r="I58" s="14">
        <v>21683</v>
      </c>
      <c r="J58" s="14">
        <v>22900</v>
      </c>
      <c r="K58" s="14">
        <v>24345</v>
      </c>
      <c r="L58" s="14">
        <v>20431</v>
      </c>
      <c r="M58" s="14">
        <v>15017</v>
      </c>
      <c r="N58" s="14">
        <v>18157</v>
      </c>
      <c r="O58" s="14">
        <v>17502</v>
      </c>
      <c r="P58" s="14"/>
    </row>
    <row r="59" spans="2:16" ht="12.75">
      <c r="B59" s="12" t="s">
        <v>108</v>
      </c>
      <c r="C59" s="13"/>
      <c r="D59" s="13"/>
      <c r="E59" s="13"/>
      <c r="F59" s="13"/>
      <c r="G59" s="13"/>
      <c r="H59" s="13"/>
      <c r="I59" s="13"/>
      <c r="J59" s="13"/>
      <c r="K59" s="13"/>
      <c r="L59" s="13"/>
      <c r="M59" s="13"/>
      <c r="N59" s="13"/>
      <c r="O59" s="13"/>
      <c r="P59" s="13"/>
    </row>
    <row r="60" spans="2:16" ht="12.75">
      <c r="B60" s="12" t="s">
        <v>109</v>
      </c>
      <c r="C60" s="14">
        <v>6728</v>
      </c>
      <c r="D60" s="14">
        <v>12269</v>
      </c>
      <c r="E60" s="14">
        <v>19426</v>
      </c>
      <c r="F60" s="14">
        <v>15276</v>
      </c>
      <c r="G60" s="14">
        <v>16336</v>
      </c>
      <c r="H60" s="14">
        <v>15399</v>
      </c>
      <c r="I60" s="14">
        <v>21713</v>
      </c>
      <c r="J60" s="14">
        <v>27685</v>
      </c>
      <c r="K60" s="14">
        <v>37342</v>
      </c>
      <c r="L60" s="14">
        <v>33979</v>
      </c>
      <c r="M60" s="14">
        <v>31450</v>
      </c>
      <c r="N60" s="14">
        <v>33858</v>
      </c>
      <c r="O60" s="14">
        <v>41679</v>
      </c>
      <c r="P60" s="14"/>
    </row>
    <row r="61" spans="2:16" ht="12.75">
      <c r="B61" s="12" t="s">
        <v>110</v>
      </c>
      <c r="C61" s="13">
        <v>6870</v>
      </c>
      <c r="D61" s="13">
        <v>9409</v>
      </c>
      <c r="E61" s="13">
        <v>11528</v>
      </c>
      <c r="F61" s="13">
        <v>13421</v>
      </c>
      <c r="G61" s="13">
        <v>17368</v>
      </c>
      <c r="H61" s="13">
        <v>23656</v>
      </c>
      <c r="I61" s="13">
        <v>30379</v>
      </c>
      <c r="J61" s="13">
        <v>23231</v>
      </c>
      <c r="K61" s="13">
        <v>-1875</v>
      </c>
      <c r="L61" s="13">
        <v>38775</v>
      </c>
      <c r="M61" s="13">
        <v>41180</v>
      </c>
      <c r="N61" s="13">
        <v>3354</v>
      </c>
      <c r="O61" s="13">
        <v>44307</v>
      </c>
      <c r="P61" s="13"/>
    </row>
    <row r="62" spans="2:16" ht="12.75">
      <c r="B62" s="12" t="s">
        <v>111</v>
      </c>
      <c r="C62" s="14">
        <v>839.724</v>
      </c>
      <c r="D62" s="14">
        <v>573.712</v>
      </c>
      <c r="E62" s="14">
        <v>410.427</v>
      </c>
      <c r="F62" s="14">
        <v>308.765</v>
      </c>
      <c r="G62" s="14">
        <v>367.352</v>
      </c>
      <c r="H62" s="14">
        <v>1306.734</v>
      </c>
      <c r="I62" s="14">
        <v>1101.572</v>
      </c>
      <c r="J62" s="14">
        <v>568.698</v>
      </c>
      <c r="K62" s="14">
        <v>193.391</v>
      </c>
      <c r="L62" s="14">
        <v>189.163</v>
      </c>
      <c r="M62" s="14">
        <v>212.549</v>
      </c>
      <c r="N62" s="14">
        <v>348.342</v>
      </c>
      <c r="O62" s="14">
        <v>387.042</v>
      </c>
      <c r="P62" s="14"/>
    </row>
    <row r="63" spans="2:16" ht="12.75">
      <c r="B63" s="12" t="s">
        <v>112</v>
      </c>
      <c r="C63" s="13">
        <v>42.09</v>
      </c>
      <c r="D63" s="13">
        <v>63.6</v>
      </c>
      <c r="E63" s="13">
        <v>79.599</v>
      </c>
      <c r="F63" s="13">
        <v>102.303</v>
      </c>
      <c r="G63" s="13">
        <v>99.117</v>
      </c>
      <c r="H63" s="13">
        <v>403.074</v>
      </c>
      <c r="I63" s="13">
        <v>872.867</v>
      </c>
      <c r="J63" s="13">
        <v>938.359</v>
      </c>
      <c r="K63" s="13">
        <v>987.121</v>
      </c>
      <c r="L63" s="13">
        <v>877.929</v>
      </c>
      <c r="M63" s="13">
        <v>904.351</v>
      </c>
      <c r="N63" s="13">
        <v>885.873</v>
      </c>
      <c r="O63" s="13">
        <v>1001.218</v>
      </c>
      <c r="P63" s="13"/>
    </row>
    <row r="64" spans="2:16" ht="12.75">
      <c r="B64" s="12" t="s">
        <v>113</v>
      </c>
      <c r="C64" s="14">
        <v>0</v>
      </c>
      <c r="D64" s="14">
        <v>19.820476</v>
      </c>
      <c r="E64" s="14">
        <v>46.495417</v>
      </c>
      <c r="F64" s="14">
        <v>85.214228</v>
      </c>
      <c r="G64" s="14">
        <v>189.58262</v>
      </c>
      <c r="H64" s="14">
        <v>189.192486</v>
      </c>
      <c r="I64" s="14">
        <v>216.988056</v>
      </c>
      <c r="J64" s="14">
        <v>208.76342</v>
      </c>
      <c r="K64" s="14">
        <v>226.537524</v>
      </c>
      <c r="L64" s="14">
        <v>222.269496</v>
      </c>
      <c r="M64" s="14">
        <v>217.701554</v>
      </c>
      <c r="N64" s="14">
        <v>59.72185</v>
      </c>
      <c r="O64" s="14">
        <v>-98.921167</v>
      </c>
      <c r="P64" s="14"/>
    </row>
    <row r="65" spans="2:16" ht="12.75">
      <c r="B65" s="12" t="s">
        <v>114</v>
      </c>
      <c r="C65" s="13">
        <v>1445</v>
      </c>
      <c r="D65" s="13">
        <v>2048</v>
      </c>
      <c r="E65" s="13">
        <v>681</v>
      </c>
      <c r="F65" s="13">
        <v>1529</v>
      </c>
      <c r="G65" s="13">
        <v>1129</v>
      </c>
      <c r="H65" s="13">
        <v>300</v>
      </c>
      <c r="I65" s="13">
        <v>885</v>
      </c>
      <c r="J65" s="13">
        <v>3476</v>
      </c>
      <c r="K65" s="13">
        <v>4408</v>
      </c>
      <c r="L65" s="13">
        <v>83</v>
      </c>
      <c r="M65" s="13">
        <v>-177</v>
      </c>
      <c r="N65" s="13">
        <v>-685</v>
      </c>
      <c r="O65" s="13">
        <v>-1302</v>
      </c>
      <c r="P65" s="13"/>
    </row>
    <row r="66" spans="2:16" ht="12.75">
      <c r="B66" s="12" t="s">
        <v>115</v>
      </c>
      <c r="C66" s="14">
        <v>87804</v>
      </c>
      <c r="D66" s="14">
        <v>80535</v>
      </c>
      <c r="E66" s="14">
        <v>74547</v>
      </c>
      <c r="F66" s="14">
        <v>78095</v>
      </c>
      <c r="G66" s="14">
        <v>84138</v>
      </c>
      <c r="H66" s="14">
        <v>87469</v>
      </c>
      <c r="I66" s="14">
        <v>92723</v>
      </c>
      <c r="J66" s="14">
        <v>111130</v>
      </c>
      <c r="K66" s="14">
        <v>111378</v>
      </c>
      <c r="L66" s="14">
        <v>116577</v>
      </c>
      <c r="M66" s="14">
        <v>108991</v>
      </c>
      <c r="N66" s="14">
        <v>126200</v>
      </c>
      <c r="O66" s="14">
        <v>137078</v>
      </c>
      <c r="P66" s="14"/>
    </row>
    <row r="67" spans="2:16" ht="12.75">
      <c r="B67" s="12" t="s">
        <v>116</v>
      </c>
      <c r="C67" s="13">
        <v>27540.235333</v>
      </c>
      <c r="D67" s="13">
        <v>27822.554476</v>
      </c>
      <c r="E67" s="13">
        <v>27832.863318</v>
      </c>
      <c r="F67" s="13">
        <v>28487.046715</v>
      </c>
      <c r="G67" s="13">
        <v>25600.735798</v>
      </c>
      <c r="H67" s="13">
        <v>27245.421989</v>
      </c>
      <c r="I67" s="13">
        <v>28786.134579</v>
      </c>
      <c r="J67" s="13">
        <v>30943.995622</v>
      </c>
      <c r="K67" s="13">
        <v>32687.586678</v>
      </c>
      <c r="L67" s="13">
        <v>32750.405455</v>
      </c>
      <c r="M67" s="13">
        <v>32634.598977</v>
      </c>
      <c r="N67" s="13">
        <v>33212.913026</v>
      </c>
      <c r="O67" s="13"/>
      <c r="P67" s="13"/>
    </row>
    <row r="68" spans="2:16" ht="12.75">
      <c r="B68" s="12" t="s">
        <v>117</v>
      </c>
      <c r="C68" s="14">
        <v>14155</v>
      </c>
      <c r="D68" s="14">
        <v>16516</v>
      </c>
      <c r="E68" s="14">
        <v>19752</v>
      </c>
      <c r="F68" s="14">
        <v>21522</v>
      </c>
      <c r="G68" s="14">
        <v>25591</v>
      </c>
      <c r="H68" s="14">
        <v>30022</v>
      </c>
      <c r="I68" s="14">
        <v>28482</v>
      </c>
      <c r="J68" s="14">
        <v>37980</v>
      </c>
      <c r="K68" s="14">
        <v>27858</v>
      </c>
      <c r="L68" s="14">
        <v>26549</v>
      </c>
      <c r="M68" s="14">
        <v>34384</v>
      </c>
      <c r="N68" s="14">
        <v>36554</v>
      </c>
      <c r="O68" s="14">
        <v>35209</v>
      </c>
      <c r="P68" s="14"/>
    </row>
    <row r="69" spans="2:16" ht="12.75">
      <c r="B69" s="12" t="s">
        <v>118</v>
      </c>
      <c r="C69" s="13"/>
      <c r="D69" s="13"/>
      <c r="E69" s="13"/>
      <c r="F69" s="13"/>
      <c r="G69" s="13"/>
      <c r="H69" s="13"/>
      <c r="I69" s="13"/>
      <c r="J69" s="13"/>
      <c r="K69" s="13"/>
      <c r="L69" s="13"/>
      <c r="M69" s="13"/>
      <c r="N69" s="13"/>
      <c r="O69" s="13"/>
      <c r="P69" s="13"/>
    </row>
    <row r="70" spans="2:16" ht="12.75">
      <c r="B70" s="12" t="s">
        <v>119</v>
      </c>
      <c r="C70" s="14">
        <v>49837</v>
      </c>
      <c r="D70" s="14">
        <v>49385</v>
      </c>
      <c r="E70" s="14">
        <v>51039</v>
      </c>
      <c r="F70" s="14">
        <v>55115</v>
      </c>
      <c r="G70" s="14">
        <v>56163</v>
      </c>
      <c r="H70" s="14">
        <v>59793</v>
      </c>
      <c r="I70" s="14">
        <v>61125</v>
      </c>
      <c r="J70" s="14">
        <v>60972</v>
      </c>
      <c r="K70" s="14">
        <v>70791</v>
      </c>
      <c r="L70" s="14">
        <v>62446</v>
      </c>
      <c r="M70" s="14">
        <v>56672</v>
      </c>
      <c r="N70" s="14">
        <v>58373</v>
      </c>
      <c r="O70" s="14">
        <v>58400</v>
      </c>
      <c r="P70" s="14"/>
    </row>
    <row r="71" spans="2:16" ht="12.75">
      <c r="B71" s="12" t="s">
        <v>120</v>
      </c>
      <c r="C71" s="13"/>
      <c r="D71" s="13"/>
      <c r="E71" s="13"/>
      <c r="F71" s="13"/>
      <c r="G71" s="13"/>
      <c r="H71" s="13"/>
      <c r="I71" s="13"/>
      <c r="J71" s="13"/>
      <c r="K71" s="13"/>
      <c r="L71" s="13"/>
      <c r="M71" s="13"/>
      <c r="N71" s="13"/>
      <c r="O71" s="13"/>
      <c r="P71" s="13"/>
    </row>
    <row r="72" spans="2:16" ht="12.75">
      <c r="B72" s="12" t="s">
        <v>121</v>
      </c>
      <c r="C72" s="14"/>
      <c r="D72" s="14"/>
      <c r="E72" s="14"/>
      <c r="F72" s="14"/>
      <c r="G72" s="14"/>
      <c r="H72" s="14"/>
      <c r="I72" s="14"/>
      <c r="J72" s="14"/>
      <c r="K72" s="14"/>
      <c r="L72" s="14"/>
      <c r="M72" s="14"/>
      <c r="N72" s="14"/>
      <c r="O72" s="14"/>
      <c r="P72" s="14"/>
    </row>
    <row r="73" spans="2:16" ht="12.75">
      <c r="B73" s="12" t="s">
        <v>122</v>
      </c>
      <c r="C73" s="13">
        <v>0</v>
      </c>
      <c r="D73" s="13">
        <v>0</v>
      </c>
      <c r="E73" s="13">
        <v>0</v>
      </c>
      <c r="F73" s="13">
        <v>0</v>
      </c>
      <c r="G73" s="13">
        <v>0</v>
      </c>
      <c r="H73" s="13">
        <v>0</v>
      </c>
      <c r="I73" s="13">
        <v>0</v>
      </c>
      <c r="J73" s="13">
        <v>0</v>
      </c>
      <c r="K73" s="13">
        <v>0</v>
      </c>
      <c r="L73" s="13">
        <v>0</v>
      </c>
      <c r="M73" s="13">
        <v>0</v>
      </c>
      <c r="N73" s="13">
        <v>0</v>
      </c>
      <c r="O73" s="13">
        <v>0</v>
      </c>
      <c r="P73" s="13"/>
    </row>
    <row r="74" spans="2:16" ht="12.75">
      <c r="B74" s="12" t="s">
        <v>123</v>
      </c>
      <c r="C74" s="14"/>
      <c r="D74" s="14"/>
      <c r="E74" s="14"/>
      <c r="F74" s="14"/>
      <c r="G74" s="14"/>
      <c r="H74" s="14"/>
      <c r="I74" s="14"/>
      <c r="J74" s="14"/>
      <c r="K74" s="14"/>
      <c r="L74" s="14"/>
      <c r="M74" s="14"/>
      <c r="N74" s="14"/>
      <c r="O74" s="14"/>
      <c r="P74" s="14"/>
    </row>
    <row r="75" spans="2:16" ht="12.75">
      <c r="B75" s="12" t="s">
        <v>124</v>
      </c>
      <c r="C75" s="13"/>
      <c r="D75" s="13"/>
      <c r="E75" s="13"/>
      <c r="F75" s="13"/>
      <c r="G75" s="13"/>
      <c r="H75" s="13"/>
      <c r="I75" s="13"/>
      <c r="J75" s="13"/>
      <c r="K75" s="13"/>
      <c r="L75" s="13"/>
      <c r="M75" s="13"/>
      <c r="N75" s="13"/>
      <c r="O75" s="13"/>
      <c r="P75" s="13"/>
    </row>
    <row r="76" spans="2:16" ht="12.75">
      <c r="B76" s="12" t="s">
        <v>125</v>
      </c>
      <c r="C76" s="14">
        <v>0</v>
      </c>
      <c r="D76" s="14">
        <v>0</v>
      </c>
      <c r="E76" s="14">
        <v>0</v>
      </c>
      <c r="F76" s="14">
        <v>0</v>
      </c>
      <c r="G76" s="14">
        <v>0</v>
      </c>
      <c r="H76" s="14">
        <v>0</v>
      </c>
      <c r="I76" s="14">
        <v>0</v>
      </c>
      <c r="J76" s="14">
        <v>0</v>
      </c>
      <c r="K76" s="14">
        <v>0</v>
      </c>
      <c r="L76" s="14">
        <v>0</v>
      </c>
      <c r="M76" s="14">
        <v>0</v>
      </c>
      <c r="N76" s="14">
        <v>0</v>
      </c>
      <c r="O76" s="14">
        <v>0</v>
      </c>
      <c r="P76" s="14"/>
    </row>
    <row r="77" spans="2:16" ht="12.75">
      <c r="B77" s="12" t="s">
        <v>126</v>
      </c>
      <c r="C77" s="13">
        <v>0</v>
      </c>
      <c r="D77" s="13">
        <v>0</v>
      </c>
      <c r="E77" s="13">
        <v>0</v>
      </c>
      <c r="F77" s="13">
        <v>0</v>
      </c>
      <c r="G77" s="13">
        <v>0</v>
      </c>
      <c r="H77" s="13">
        <v>0</v>
      </c>
      <c r="I77" s="13">
        <v>0</v>
      </c>
      <c r="J77" s="13">
        <v>0</v>
      </c>
      <c r="K77" s="13">
        <v>0</v>
      </c>
      <c r="L77" s="13">
        <v>0</v>
      </c>
      <c r="M77" s="13">
        <v>0</v>
      </c>
      <c r="N77" s="13">
        <v>0</v>
      </c>
      <c r="O77" s="13">
        <v>0</v>
      </c>
      <c r="P77" s="13"/>
    </row>
    <row r="78" spans="2:16" ht="12.75">
      <c r="B78" s="12" t="s">
        <v>127</v>
      </c>
      <c r="C78" s="14">
        <v>0</v>
      </c>
      <c r="D78" s="14">
        <v>0</v>
      </c>
      <c r="E78" s="14">
        <v>0</v>
      </c>
      <c r="F78" s="14">
        <v>0</v>
      </c>
      <c r="G78" s="14">
        <v>0</v>
      </c>
      <c r="H78" s="14">
        <v>0</v>
      </c>
      <c r="I78" s="14">
        <v>0</v>
      </c>
      <c r="J78" s="14">
        <v>0</v>
      </c>
      <c r="K78" s="14">
        <v>0</v>
      </c>
      <c r="L78" s="14">
        <v>0</v>
      </c>
      <c r="M78" s="14">
        <v>0</v>
      </c>
      <c r="N78" s="14">
        <v>0</v>
      </c>
      <c r="O78" s="14">
        <v>0</v>
      </c>
      <c r="P78" s="14"/>
    </row>
    <row r="79" spans="2:16" ht="12.75">
      <c r="B79" s="12" t="s">
        <v>128</v>
      </c>
      <c r="C79" s="13">
        <v>0</v>
      </c>
      <c r="D79" s="13">
        <v>0</v>
      </c>
      <c r="E79" s="13">
        <v>0</v>
      </c>
      <c r="F79" s="13">
        <v>0</v>
      </c>
      <c r="G79" s="13">
        <v>0</v>
      </c>
      <c r="H79" s="13">
        <v>0</v>
      </c>
      <c r="I79" s="13">
        <v>0</v>
      </c>
      <c r="J79" s="13">
        <v>0</v>
      </c>
      <c r="K79" s="13">
        <v>0</v>
      </c>
      <c r="L79" s="13">
        <v>0</v>
      </c>
      <c r="M79" s="13">
        <v>0</v>
      </c>
      <c r="N79" s="13">
        <v>0</v>
      </c>
      <c r="O79" s="13">
        <v>0</v>
      </c>
      <c r="P79" s="13"/>
    </row>
    <row r="80" spans="2:16" ht="12.75">
      <c r="B80" s="12" t="s">
        <v>129</v>
      </c>
      <c r="C80" s="14">
        <v>0</v>
      </c>
      <c r="D80" s="14">
        <v>0</v>
      </c>
      <c r="E80" s="14">
        <v>0</v>
      </c>
      <c r="F80" s="14">
        <v>0</v>
      </c>
      <c r="G80" s="14">
        <v>0</v>
      </c>
      <c r="H80" s="14">
        <v>0</v>
      </c>
      <c r="I80" s="14">
        <v>0</v>
      </c>
      <c r="J80" s="14">
        <v>0</v>
      </c>
      <c r="K80" s="14">
        <v>0</v>
      </c>
      <c r="L80" s="14">
        <v>0</v>
      </c>
      <c r="M80" s="14">
        <v>0</v>
      </c>
      <c r="N80" s="14">
        <v>0</v>
      </c>
      <c r="O80" s="14">
        <v>0</v>
      </c>
      <c r="P80" s="14"/>
    </row>
    <row r="81" spans="2:16" ht="12.75">
      <c r="B81" s="12" t="s">
        <v>130</v>
      </c>
      <c r="C81" s="13">
        <v>0</v>
      </c>
      <c r="D81" s="13">
        <v>0</v>
      </c>
      <c r="E81" s="13">
        <v>0</v>
      </c>
      <c r="F81" s="13">
        <v>0</v>
      </c>
      <c r="G81" s="13">
        <v>0</v>
      </c>
      <c r="H81" s="13">
        <v>0</v>
      </c>
      <c r="I81" s="13">
        <v>0</v>
      </c>
      <c r="J81" s="13">
        <v>0</v>
      </c>
      <c r="K81" s="13">
        <v>0</v>
      </c>
      <c r="L81" s="13">
        <v>0</v>
      </c>
      <c r="M81" s="13">
        <v>0</v>
      </c>
      <c r="N81" s="13">
        <v>0</v>
      </c>
      <c r="O81" s="13">
        <v>0</v>
      </c>
      <c r="P81" s="13"/>
    </row>
    <row r="82" spans="2:16" ht="12.75">
      <c r="B82" s="12" t="s">
        <v>131</v>
      </c>
      <c r="C82" s="14"/>
      <c r="D82" s="14"/>
      <c r="E82" s="14"/>
      <c r="F82" s="14"/>
      <c r="G82" s="14"/>
      <c r="H82" s="14"/>
      <c r="I82" s="14"/>
      <c r="J82" s="14"/>
      <c r="K82" s="14"/>
      <c r="L82" s="14"/>
      <c r="M82" s="14"/>
      <c r="N82" s="14"/>
      <c r="O82" s="14"/>
      <c r="P82" s="14"/>
    </row>
    <row r="83" spans="2:16" ht="12.75">
      <c r="B83" s="12" t="s">
        <v>132</v>
      </c>
      <c r="C83" s="13">
        <v>0</v>
      </c>
      <c r="D83" s="13">
        <v>0</v>
      </c>
      <c r="E83" s="13">
        <v>0</v>
      </c>
      <c r="F83" s="13">
        <v>0</v>
      </c>
      <c r="G83" s="13">
        <v>0</v>
      </c>
      <c r="H83" s="13">
        <v>0</v>
      </c>
      <c r="I83" s="13">
        <v>0</v>
      </c>
      <c r="J83" s="13">
        <v>0</v>
      </c>
      <c r="K83" s="13">
        <v>0</v>
      </c>
      <c r="L83" s="13">
        <v>0</v>
      </c>
      <c r="M83" s="13">
        <v>0</v>
      </c>
      <c r="N83" s="13">
        <v>0</v>
      </c>
      <c r="O83" s="13">
        <v>0</v>
      </c>
      <c r="P83" s="13"/>
    </row>
    <row r="84" spans="2:16" ht="12.75">
      <c r="B84" s="12" t="s">
        <v>133</v>
      </c>
      <c r="C84" s="14"/>
      <c r="D84" s="14"/>
      <c r="E84" s="14">
        <v>0</v>
      </c>
      <c r="F84" s="14">
        <v>0</v>
      </c>
      <c r="G84" s="14">
        <v>0</v>
      </c>
      <c r="H84" s="14">
        <v>0</v>
      </c>
      <c r="I84" s="14">
        <v>0</v>
      </c>
      <c r="J84" s="14">
        <v>0</v>
      </c>
      <c r="K84" s="14">
        <v>0</v>
      </c>
      <c r="L84" s="14">
        <v>0</v>
      </c>
      <c r="M84" s="14">
        <v>0</v>
      </c>
      <c r="N84" s="14">
        <v>0</v>
      </c>
      <c r="O84" s="14">
        <v>0</v>
      </c>
      <c r="P84" s="14"/>
    </row>
    <row r="85" spans="2:16" ht="12.75">
      <c r="B85" s="12" t="s">
        <v>134</v>
      </c>
      <c r="C85" s="13">
        <v>327.48</v>
      </c>
      <c r="D85" s="13">
        <v>354.8</v>
      </c>
      <c r="E85" s="13">
        <v>378.59</v>
      </c>
      <c r="F85" s="13">
        <v>326.23</v>
      </c>
      <c r="G85" s="13">
        <v>371.27</v>
      </c>
      <c r="H85" s="13">
        <v>386.3</v>
      </c>
      <c r="I85" s="13">
        <v>378.7</v>
      </c>
      <c r="J85" s="13">
        <v>407.71</v>
      </c>
      <c r="K85" s="13">
        <v>491.59</v>
      </c>
      <c r="L85" s="13">
        <v>479.29</v>
      </c>
      <c r="M85" s="13">
        <v>482.49</v>
      </c>
      <c r="N85" s="13">
        <v>587.4</v>
      </c>
      <c r="O85" s="13">
        <v>626.98</v>
      </c>
      <c r="P85" s="13"/>
    </row>
    <row r="86" spans="2:16" ht="12.75">
      <c r="B86" s="12" t="s">
        <v>135</v>
      </c>
      <c r="C86" s="14"/>
      <c r="D86" s="14"/>
      <c r="E86" s="14"/>
      <c r="F86" s="14"/>
      <c r="G86" s="14"/>
      <c r="H86" s="14"/>
      <c r="I86" s="14"/>
      <c r="J86" s="14"/>
      <c r="K86" s="14"/>
      <c r="L86" s="14"/>
      <c r="M86" s="14"/>
      <c r="N86" s="14"/>
      <c r="O86" s="14"/>
      <c r="P86" s="14"/>
    </row>
    <row r="87" spans="2:16" ht="12.75">
      <c r="B87" s="12" t="s">
        <v>136</v>
      </c>
      <c r="C87" s="13">
        <v>0</v>
      </c>
      <c r="D87" s="13">
        <v>0</v>
      </c>
      <c r="E87" s="13">
        <v>0</v>
      </c>
      <c r="F87" s="13">
        <v>0</v>
      </c>
      <c r="G87" s="13">
        <v>0</v>
      </c>
      <c r="H87" s="13">
        <v>0</v>
      </c>
      <c r="I87" s="13">
        <v>0</v>
      </c>
      <c r="J87" s="13">
        <v>0</v>
      </c>
      <c r="K87" s="13">
        <v>0</v>
      </c>
      <c r="L87" s="13">
        <v>0</v>
      </c>
      <c r="M87" s="13">
        <v>0</v>
      </c>
      <c r="N87" s="13">
        <v>0</v>
      </c>
      <c r="O87" s="13">
        <v>0</v>
      </c>
      <c r="P87" s="13"/>
    </row>
    <row r="88" spans="2:16" ht="12.75">
      <c r="B88" s="12" t="s">
        <v>137</v>
      </c>
      <c r="C88" s="14"/>
      <c r="D88" s="14"/>
      <c r="E88" s="14"/>
      <c r="F88" s="14"/>
      <c r="G88" s="14"/>
      <c r="H88" s="14"/>
      <c r="I88" s="14">
        <v>0</v>
      </c>
      <c r="J88" s="14">
        <v>0</v>
      </c>
      <c r="K88" s="14">
        <v>0</v>
      </c>
      <c r="L88" s="14">
        <v>0</v>
      </c>
      <c r="M88" s="14">
        <v>0</v>
      </c>
      <c r="N88" s="14">
        <v>0</v>
      </c>
      <c r="O88" s="14">
        <v>0</v>
      </c>
      <c r="P88" s="14"/>
    </row>
    <row r="89" spans="2:16" ht="12.75">
      <c r="B89" s="12" t="s">
        <v>138</v>
      </c>
      <c r="C89" s="13"/>
      <c r="D89" s="13"/>
      <c r="E89" s="13"/>
      <c r="F89" s="13">
        <v>0</v>
      </c>
      <c r="G89" s="13">
        <v>0</v>
      </c>
      <c r="H89" s="13">
        <v>0</v>
      </c>
      <c r="I89" s="13">
        <v>0</v>
      </c>
      <c r="J89" s="13">
        <v>0</v>
      </c>
      <c r="K89" s="13">
        <v>0</v>
      </c>
      <c r="L89" s="13">
        <v>0</v>
      </c>
      <c r="M89" s="13">
        <v>0</v>
      </c>
      <c r="N89" s="13">
        <v>0</v>
      </c>
      <c r="O89" s="13">
        <v>0</v>
      </c>
      <c r="P89" s="13"/>
    </row>
    <row r="90" spans="2:16" ht="12.75">
      <c r="B90" s="12" t="s">
        <v>139</v>
      </c>
      <c r="C90" s="14">
        <v>0</v>
      </c>
      <c r="D90" s="14">
        <v>0</v>
      </c>
      <c r="E90" s="14">
        <v>0</v>
      </c>
      <c r="F90" s="14">
        <v>0</v>
      </c>
      <c r="G90" s="14">
        <v>0</v>
      </c>
      <c r="H90" s="14">
        <v>0</v>
      </c>
      <c r="I90" s="14">
        <v>0</v>
      </c>
      <c r="J90" s="14">
        <v>0</v>
      </c>
      <c r="K90" s="14">
        <v>0</v>
      </c>
      <c r="L90" s="14">
        <v>0</v>
      </c>
      <c r="M90" s="14">
        <v>0</v>
      </c>
      <c r="N90" s="14">
        <v>0</v>
      </c>
      <c r="O90" s="14">
        <v>0</v>
      </c>
      <c r="P90" s="14"/>
    </row>
    <row r="91" spans="2:16" ht="12.75">
      <c r="B91" s="12" t="s">
        <v>140</v>
      </c>
      <c r="C91" s="13"/>
      <c r="D91" s="13"/>
      <c r="E91" s="13"/>
      <c r="F91" s="13"/>
      <c r="G91" s="13"/>
      <c r="H91" s="13"/>
      <c r="I91" s="13"/>
      <c r="J91" s="13"/>
      <c r="K91" s="13"/>
      <c r="L91" s="13"/>
      <c r="M91" s="13"/>
      <c r="N91" s="13"/>
      <c r="O91" s="13"/>
      <c r="P91" s="13"/>
    </row>
    <row r="92" spans="2:16" ht="12.75">
      <c r="B92" s="12" t="s">
        <v>141</v>
      </c>
      <c r="C92" s="14">
        <v>0</v>
      </c>
      <c r="D92" s="14">
        <v>0</v>
      </c>
      <c r="E92" s="14">
        <v>0</v>
      </c>
      <c r="F92" s="14">
        <v>0</v>
      </c>
      <c r="G92" s="14">
        <v>0</v>
      </c>
      <c r="H92" s="14">
        <v>0</v>
      </c>
      <c r="I92" s="14">
        <v>0</v>
      </c>
      <c r="J92" s="14">
        <v>0</v>
      </c>
      <c r="K92" s="14">
        <v>0</v>
      </c>
      <c r="L92" s="14">
        <v>0</v>
      </c>
      <c r="M92" s="14">
        <v>0</v>
      </c>
      <c r="N92" s="14">
        <v>0</v>
      </c>
      <c r="O92" s="14">
        <v>0</v>
      </c>
      <c r="P92" s="14"/>
    </row>
    <row r="93" spans="2:16" ht="12.75">
      <c r="B93" s="12" t="s">
        <v>142</v>
      </c>
      <c r="C93" s="13"/>
      <c r="D93" s="13"/>
      <c r="E93" s="13"/>
      <c r="F93" s="13"/>
      <c r="G93" s="13"/>
      <c r="H93" s="13"/>
      <c r="I93" s="13"/>
      <c r="J93" s="13"/>
      <c r="K93" s="13"/>
      <c r="L93" s="13"/>
      <c r="M93" s="13"/>
      <c r="N93" s="13"/>
      <c r="O93" s="13"/>
      <c r="P93" s="13"/>
    </row>
    <row r="94" spans="2:16" ht="12.75">
      <c r="B94" s="12" t="s">
        <v>143</v>
      </c>
      <c r="C94" s="14"/>
      <c r="D94" s="14"/>
      <c r="E94" s="14"/>
      <c r="F94" s="14"/>
      <c r="G94" s="14"/>
      <c r="H94" s="14"/>
      <c r="I94" s="14"/>
      <c r="J94" s="14"/>
      <c r="K94" s="14"/>
      <c r="L94" s="14"/>
      <c r="M94" s="14"/>
      <c r="N94" s="14"/>
      <c r="O94" s="14"/>
      <c r="P94" s="14"/>
    </row>
    <row r="95" spans="2:16" ht="12.75">
      <c r="B95" s="12" t="s">
        <v>144</v>
      </c>
      <c r="C95" s="13">
        <v>0</v>
      </c>
      <c r="D95" s="13">
        <v>0</v>
      </c>
      <c r="E95" s="13">
        <v>0</v>
      </c>
      <c r="F95" s="13">
        <v>0</v>
      </c>
      <c r="G95" s="13">
        <v>0</v>
      </c>
      <c r="H95" s="13">
        <v>0</v>
      </c>
      <c r="I95" s="13">
        <v>0</v>
      </c>
      <c r="J95" s="13">
        <v>0</v>
      </c>
      <c r="K95" s="13">
        <v>0</v>
      </c>
      <c r="L95" s="13"/>
      <c r="M95" s="13"/>
      <c r="N95" s="13"/>
      <c r="O95" s="13"/>
      <c r="P95" s="13"/>
    </row>
    <row r="96" spans="2:16" ht="12.75">
      <c r="B96" s="12" t="s">
        <v>145</v>
      </c>
      <c r="C96" s="14">
        <v>0</v>
      </c>
      <c r="D96" s="14">
        <v>0</v>
      </c>
      <c r="E96" s="14">
        <v>0</v>
      </c>
      <c r="F96" s="14">
        <v>0</v>
      </c>
      <c r="G96" s="14">
        <v>0</v>
      </c>
      <c r="H96" s="14">
        <v>0</v>
      </c>
      <c r="I96" s="14">
        <v>0</v>
      </c>
      <c r="J96" s="14">
        <v>0</v>
      </c>
      <c r="K96" s="14">
        <v>0</v>
      </c>
      <c r="L96" s="14">
        <v>0</v>
      </c>
      <c r="M96" s="14">
        <v>0</v>
      </c>
      <c r="N96" s="14">
        <v>0</v>
      </c>
      <c r="O96" s="14">
        <v>0</v>
      </c>
      <c r="P96" s="14"/>
    </row>
    <row r="97" spans="2:16" ht="12.75">
      <c r="B97" s="12" t="s">
        <v>146</v>
      </c>
      <c r="C97" s="13">
        <v>0</v>
      </c>
      <c r="D97" s="13">
        <v>0</v>
      </c>
      <c r="E97" s="13">
        <v>0</v>
      </c>
      <c r="F97" s="13">
        <v>0</v>
      </c>
      <c r="G97" s="13">
        <v>0</v>
      </c>
      <c r="H97" s="13">
        <v>0</v>
      </c>
      <c r="I97" s="13">
        <v>0</v>
      </c>
      <c r="J97" s="13">
        <v>0</v>
      </c>
      <c r="K97" s="13">
        <v>0</v>
      </c>
      <c r="L97" s="13">
        <v>0</v>
      </c>
      <c r="M97" s="13">
        <v>0</v>
      </c>
      <c r="N97" s="13">
        <v>0</v>
      </c>
      <c r="O97" s="13">
        <v>0</v>
      </c>
      <c r="P97" s="13"/>
    </row>
    <row r="98" spans="2:16" ht="12.75">
      <c r="B98" s="12" t="s">
        <v>147</v>
      </c>
      <c r="C98" s="14">
        <v>0</v>
      </c>
      <c r="D98" s="14">
        <v>0</v>
      </c>
      <c r="E98" s="14">
        <v>0</v>
      </c>
      <c r="F98" s="14">
        <v>0</v>
      </c>
      <c r="G98" s="14">
        <v>0</v>
      </c>
      <c r="H98" s="14">
        <v>0</v>
      </c>
      <c r="I98" s="14">
        <v>0</v>
      </c>
      <c r="J98" s="14">
        <v>0</v>
      </c>
      <c r="K98" s="14">
        <v>0</v>
      </c>
      <c r="L98" s="14">
        <v>0</v>
      </c>
      <c r="M98" s="14">
        <v>0</v>
      </c>
      <c r="N98" s="14">
        <v>0</v>
      </c>
      <c r="O98" s="14">
        <v>0</v>
      </c>
      <c r="P98" s="14"/>
    </row>
    <row r="99" spans="2:16" ht="12.75">
      <c r="B99" s="12" t="s">
        <v>148</v>
      </c>
      <c r="C99" s="13">
        <v>0</v>
      </c>
      <c r="D99" s="13">
        <v>0</v>
      </c>
      <c r="E99" s="13">
        <v>0</v>
      </c>
      <c r="F99" s="13">
        <v>0</v>
      </c>
      <c r="G99" s="13">
        <v>0</v>
      </c>
      <c r="H99" s="13">
        <v>0</v>
      </c>
      <c r="I99" s="13">
        <v>0</v>
      </c>
      <c r="J99" s="13">
        <v>0</v>
      </c>
      <c r="K99" s="13">
        <v>0</v>
      </c>
      <c r="L99" s="13">
        <v>0</v>
      </c>
      <c r="M99" s="13">
        <v>0</v>
      </c>
      <c r="N99" s="13">
        <v>0</v>
      </c>
      <c r="O99" s="13"/>
      <c r="P99" s="13"/>
    </row>
    <row r="100" spans="2:16" ht="12.75">
      <c r="B100" s="12" t="s">
        <v>149</v>
      </c>
      <c r="C100" s="14"/>
      <c r="D100" s="14"/>
      <c r="E100" s="14"/>
      <c r="F100" s="14"/>
      <c r="G100" s="14"/>
      <c r="H100" s="14"/>
      <c r="I100" s="14"/>
      <c r="J100" s="14"/>
      <c r="K100" s="14"/>
      <c r="L100" s="14"/>
      <c r="M100" s="14"/>
      <c r="N100" s="14"/>
      <c r="O100" s="14"/>
      <c r="P100" s="14"/>
    </row>
    <row r="101" spans="2:16" ht="12.75">
      <c r="B101" s="12" t="s">
        <v>150</v>
      </c>
      <c r="C101" s="13"/>
      <c r="D101" s="13"/>
      <c r="E101" s="13"/>
      <c r="F101" s="13"/>
      <c r="G101" s="13"/>
      <c r="H101" s="13"/>
      <c r="I101" s="13"/>
      <c r="J101" s="13"/>
      <c r="K101" s="13"/>
      <c r="L101" s="13"/>
      <c r="M101" s="13"/>
      <c r="N101" s="13"/>
      <c r="O101" s="13"/>
      <c r="P101" s="13"/>
    </row>
    <row r="102" spans="2:16" ht="12.75">
      <c r="B102" s="12" t="s">
        <v>151</v>
      </c>
      <c r="C102" s="14">
        <v>329</v>
      </c>
      <c r="D102" s="14">
        <v>357</v>
      </c>
      <c r="E102" s="14">
        <v>381</v>
      </c>
      <c r="F102" s="14">
        <v>328</v>
      </c>
      <c r="G102" s="14">
        <v>373</v>
      </c>
      <c r="H102" s="14">
        <v>386</v>
      </c>
      <c r="I102" s="14">
        <v>379</v>
      </c>
      <c r="J102" s="14">
        <v>408</v>
      </c>
      <c r="K102" s="14">
        <v>492</v>
      </c>
      <c r="L102" s="14">
        <v>479</v>
      </c>
      <c r="M102" s="14">
        <v>482</v>
      </c>
      <c r="N102" s="14">
        <v>587</v>
      </c>
      <c r="O102" s="14">
        <v>627</v>
      </c>
      <c r="P102" s="14"/>
    </row>
    <row r="103" spans="2:16" ht="12.75">
      <c r="B103" s="12" t="s">
        <v>152</v>
      </c>
      <c r="C103" s="13">
        <v>11886</v>
      </c>
      <c r="D103" s="13">
        <v>17671</v>
      </c>
      <c r="E103" s="13">
        <v>1441</v>
      </c>
      <c r="F103" s="13">
        <v>5026</v>
      </c>
      <c r="G103" s="13">
        <v>11282</v>
      </c>
      <c r="H103" s="13">
        <v>9435</v>
      </c>
      <c r="I103" s="13">
        <v>15794</v>
      </c>
      <c r="J103" s="13">
        <v>32318</v>
      </c>
      <c r="K103" s="13">
        <v>81759</v>
      </c>
      <c r="L103" s="13">
        <v>78056</v>
      </c>
      <c r="M103" s="13">
        <v>94274</v>
      </c>
      <c r="N103" s="13">
        <v>106374</v>
      </c>
      <c r="O103" s="13">
        <v>97887</v>
      </c>
      <c r="P103" s="13"/>
    </row>
    <row r="104" spans="2:16" ht="12.75">
      <c r="B104" s="12" t="s">
        <v>153</v>
      </c>
      <c r="C104" s="14">
        <v>11770.1</v>
      </c>
      <c r="D104" s="14">
        <v>9662</v>
      </c>
      <c r="E104" s="14">
        <v>10290.9</v>
      </c>
      <c r="F104" s="14">
        <v>11774</v>
      </c>
      <c r="G104" s="14">
        <v>12911.8</v>
      </c>
      <c r="H104" s="14">
        <v>14370.9</v>
      </c>
      <c r="I104" s="14">
        <v>16225.5</v>
      </c>
      <c r="J104" s="14">
        <v>19090.5</v>
      </c>
      <c r="K104" s="14">
        <v>19394.1</v>
      </c>
      <c r="L104" s="14">
        <v>19080.1</v>
      </c>
      <c r="M104" s="14">
        <v>15278.4</v>
      </c>
      <c r="N104" s="14">
        <v>11813.5</v>
      </c>
      <c r="O104" s="14">
        <v>13415.7</v>
      </c>
      <c r="P104" s="14"/>
    </row>
    <row r="105" spans="2:16" ht="12.75">
      <c r="B105" s="12" t="s">
        <v>154</v>
      </c>
      <c r="C105" s="13">
        <v>19139.2</v>
      </c>
      <c r="D105" s="13">
        <v>22263.9</v>
      </c>
      <c r="E105" s="13">
        <v>21250.7</v>
      </c>
      <c r="F105" s="13">
        <v>20197.8</v>
      </c>
      <c r="G105" s="13">
        <v>18060.9</v>
      </c>
      <c r="H105" s="13">
        <v>17178.4</v>
      </c>
      <c r="I105" s="13">
        <v>19546</v>
      </c>
      <c r="J105" s="13">
        <v>21890.40000000001</v>
      </c>
      <c r="K105" s="13">
        <v>23473.2</v>
      </c>
      <c r="L105" s="13">
        <v>27262.5</v>
      </c>
      <c r="M105" s="13">
        <v>20766.7</v>
      </c>
      <c r="N105" s="13">
        <v>17921.8</v>
      </c>
      <c r="O105" s="13">
        <v>21177.9</v>
      </c>
      <c r="P105" s="13"/>
    </row>
    <row r="106" spans="2:16" ht="12.75">
      <c r="B106" s="12" t="s">
        <v>155</v>
      </c>
      <c r="C106" s="14"/>
      <c r="D106" s="14"/>
      <c r="E106" s="14"/>
      <c r="F106" s="14"/>
      <c r="G106" s="14"/>
      <c r="H106" s="14"/>
      <c r="I106" s="14"/>
      <c r="J106" s="14"/>
      <c r="K106" s="14"/>
      <c r="L106" s="14"/>
      <c r="M106" s="14"/>
      <c r="N106" s="14"/>
      <c r="O106" s="14"/>
      <c r="P106" s="14"/>
    </row>
    <row r="107" spans="2:16" ht="12.75">
      <c r="B107" s="12" t="s">
        <v>156</v>
      </c>
      <c r="C107" s="13"/>
      <c r="D107" s="13"/>
      <c r="E107" s="13"/>
      <c r="F107" s="13"/>
      <c r="G107" s="13"/>
      <c r="H107" s="13"/>
      <c r="I107" s="13"/>
      <c r="J107" s="13"/>
      <c r="K107" s="13">
        <v>4299359.401</v>
      </c>
      <c r="L107" s="13">
        <v>8029438.33</v>
      </c>
      <c r="M107" s="13">
        <v>6368666.229</v>
      </c>
      <c r="N107" s="13">
        <v>7057625.955</v>
      </c>
      <c r="O107" s="13"/>
      <c r="P107" s="13"/>
    </row>
    <row r="108" spans="2:16" ht="12.75">
      <c r="B108" s="12" t="s">
        <v>157</v>
      </c>
      <c r="C108" s="14">
        <v>73097</v>
      </c>
      <c r="D108" s="14">
        <v>68475</v>
      </c>
      <c r="E108" s="14">
        <v>71723</v>
      </c>
      <c r="F108" s="14">
        <v>59449</v>
      </c>
      <c r="G108" s="14">
        <v>44772</v>
      </c>
      <c r="H108" s="14">
        <v>77432</v>
      </c>
      <c r="I108" s="14">
        <v>105151</v>
      </c>
      <c r="J108" s="14">
        <v>106049</v>
      </c>
      <c r="K108" s="14">
        <v>95755</v>
      </c>
      <c r="L108" s="14">
        <v>138164</v>
      </c>
      <c r="M108" s="14">
        <v>126451</v>
      </c>
      <c r="N108" s="14">
        <v>105013</v>
      </c>
      <c r="O108" s="14">
        <v>122171</v>
      </c>
      <c r="P108" s="14"/>
    </row>
    <row r="109" spans="2:16" ht="12.75">
      <c r="B109" s="12" t="s">
        <v>158</v>
      </c>
      <c r="C109" s="13">
        <v>-23561</v>
      </c>
      <c r="D109" s="13">
        <v>13354</v>
      </c>
      <c r="E109" s="13">
        <v>14164</v>
      </c>
      <c r="F109" s="13">
        <v>16305</v>
      </c>
      <c r="G109" s="13">
        <v>-9387</v>
      </c>
      <c r="H109" s="13">
        <v>-30237</v>
      </c>
      <c r="I109" s="13">
        <v>-17842</v>
      </c>
      <c r="J109" s="13">
        <v>-31295</v>
      </c>
      <c r="K109" s="13">
        <v>-30006</v>
      </c>
      <c r="L109" s="13">
        <v>546</v>
      </c>
      <c r="M109" s="13">
        <v>370</v>
      </c>
      <c r="N109" s="13">
        <v>5717</v>
      </c>
      <c r="O109" s="13">
        <v>-6526</v>
      </c>
      <c r="P109" s="13"/>
    </row>
    <row r="110" spans="2:16" ht="12.75">
      <c r="B110" s="12" t="s">
        <v>159</v>
      </c>
      <c r="C110" s="14">
        <v>-97.998419</v>
      </c>
      <c r="D110" s="14">
        <v>-150.019207</v>
      </c>
      <c r="E110" s="14">
        <v>-263.367407</v>
      </c>
      <c r="F110" s="14">
        <v>-324.049383</v>
      </c>
      <c r="G110" s="14">
        <v>-619.012578</v>
      </c>
      <c r="H110" s="14">
        <v>-603.475528</v>
      </c>
      <c r="I110" s="14">
        <v>-860.895687</v>
      </c>
      <c r="J110" s="14">
        <v>-658.055167</v>
      </c>
      <c r="K110" s="14">
        <v>-352.837907</v>
      </c>
      <c r="L110" s="14">
        <v>375.266875</v>
      </c>
      <c r="M110" s="14">
        <v>349.797742</v>
      </c>
      <c r="N110" s="14">
        <v>525.8568740000002</v>
      </c>
      <c r="O110" s="14">
        <v>-97.156728</v>
      </c>
      <c r="P110" s="14"/>
    </row>
    <row r="111" spans="2:16" ht="12.75">
      <c r="B111" s="12" t="s">
        <v>160</v>
      </c>
      <c r="C111" s="13">
        <v>313</v>
      </c>
      <c r="D111" s="13">
        <v>233</v>
      </c>
      <c r="E111" s="13">
        <v>322</v>
      </c>
      <c r="F111" s="13">
        <v>1093</v>
      </c>
      <c r="G111" s="13">
        <v>2195</v>
      </c>
      <c r="H111" s="13">
        <v>722</v>
      </c>
      <c r="I111" s="13">
        <v>-934</v>
      </c>
      <c r="J111" s="13">
        <v>-789</v>
      </c>
      <c r="K111" s="13">
        <v>-252</v>
      </c>
      <c r="L111" s="13">
        <v>4169</v>
      </c>
      <c r="M111" s="13">
        <v>3655</v>
      </c>
      <c r="N111" s="13">
        <v>1415</v>
      </c>
      <c r="O111" s="13">
        <v>966</v>
      </c>
      <c r="P111" s="13"/>
    </row>
    <row r="112" spans="2:16" ht="12.75">
      <c r="B112" s="12" t="s">
        <v>161</v>
      </c>
      <c r="C112" s="14">
        <v>100068.02</v>
      </c>
      <c r="D112" s="14">
        <v>111548.21</v>
      </c>
      <c r="E112" s="14">
        <v>129708.58</v>
      </c>
      <c r="F112" s="14">
        <v>121525.01</v>
      </c>
      <c r="G112" s="14">
        <v>130512.59</v>
      </c>
      <c r="H112" s="14">
        <v>121861.26</v>
      </c>
      <c r="I112" s="14">
        <v>128783.98</v>
      </c>
      <c r="J112" s="14">
        <v>141453.78</v>
      </c>
      <c r="K112" s="14">
        <v>145744.89</v>
      </c>
      <c r="L112" s="14">
        <v>157291.67</v>
      </c>
      <c r="M112" s="14">
        <v>154526.33</v>
      </c>
      <c r="N112" s="14">
        <v>157975.97</v>
      </c>
      <c r="O112" s="14">
        <v>154936.05</v>
      </c>
      <c r="P112" s="14"/>
    </row>
    <row r="113" spans="2:16" ht="12.75">
      <c r="B113" s="12" t="s">
        <v>162</v>
      </c>
      <c r="C113" s="13">
        <v>123660</v>
      </c>
      <c r="D113" s="13">
        <v>130170</v>
      </c>
      <c r="E113" s="13">
        <v>138900</v>
      </c>
      <c r="F113" s="13">
        <v>147310</v>
      </c>
      <c r="G113" s="13">
        <v>151830</v>
      </c>
      <c r="H113" s="13">
        <v>156870</v>
      </c>
      <c r="I113" s="13">
        <v>162490</v>
      </c>
      <c r="J113" s="13">
        <v>168070</v>
      </c>
      <c r="K113" s="13">
        <v>180270</v>
      </c>
      <c r="L113" s="13">
        <v>170280</v>
      </c>
      <c r="M113" s="13">
        <v>174850</v>
      </c>
      <c r="N113" s="13">
        <v>173640</v>
      </c>
      <c r="O113" s="13">
        <v>176460</v>
      </c>
      <c r="P113" s="13"/>
    </row>
    <row r="114" spans="2:16" ht="12.75">
      <c r="B114" s="12" t="s">
        <v>163</v>
      </c>
      <c r="C114" s="14"/>
      <c r="D114" s="14"/>
      <c r="E114" s="14"/>
      <c r="F114" s="14"/>
      <c r="G114" s="14"/>
      <c r="H114" s="14">
        <v>-2308.107305</v>
      </c>
      <c r="I114" s="14">
        <v>-1437.917646</v>
      </c>
      <c r="J114" s="14">
        <v>3963.017763</v>
      </c>
      <c r="K114" s="14">
        <v>-6642.933301</v>
      </c>
      <c r="L114" s="14">
        <v>-4690.551386</v>
      </c>
      <c r="M114" s="14">
        <v>-13234.297659</v>
      </c>
      <c r="N114" s="14">
        <v>-17296.572938</v>
      </c>
      <c r="O114" s="14">
        <v>-18228.760216</v>
      </c>
      <c r="P114" s="14"/>
    </row>
    <row r="115" spans="2:16" ht="12.75">
      <c r="B115" s="12" t="s">
        <v>164</v>
      </c>
      <c r="C115" s="13">
        <v>471621</v>
      </c>
      <c r="D115" s="13">
        <v>590297</v>
      </c>
      <c r="E115" s="13">
        <v>524693</v>
      </c>
      <c r="F115" s="13">
        <v>317209</v>
      </c>
      <c r="G115" s="13">
        <v>648283</v>
      </c>
      <c r="H115" s="13">
        <v>865597</v>
      </c>
      <c r="I115" s="13">
        <v>992659</v>
      </c>
      <c r="J115" s="13">
        <v>475189</v>
      </c>
      <c r="K115" s="13">
        <v>405785</v>
      </c>
      <c r="L115" s="13">
        <v>704102</v>
      </c>
      <c r="M115" s="13">
        <v>806828</v>
      </c>
      <c r="N115" s="13">
        <v>843705</v>
      </c>
      <c r="O115" s="13">
        <v>293413</v>
      </c>
      <c r="P115" s="13"/>
    </row>
    <row r="116" spans="2:16" ht="12.75">
      <c r="B116" s="12" t="s">
        <v>165</v>
      </c>
      <c r="C116" s="14"/>
      <c r="D116" s="14"/>
      <c r="E116" s="14">
        <v>-396.8023100000005</v>
      </c>
      <c r="F116" s="14">
        <v>250.881171</v>
      </c>
      <c r="G116" s="14">
        <v>838.881101</v>
      </c>
      <c r="H116" s="14">
        <v>1691.721863000001</v>
      </c>
      <c r="I116" s="14">
        <v>-319.405677</v>
      </c>
      <c r="J116" s="14">
        <v>-474.181107</v>
      </c>
      <c r="K116" s="14">
        <v>5778.224688</v>
      </c>
      <c r="L116" s="14">
        <v>10346.611655</v>
      </c>
      <c r="M116" s="14">
        <v>7284.856487</v>
      </c>
      <c r="N116" s="14">
        <v>5350.189248</v>
      </c>
      <c r="O116" s="14">
        <v>4300.337284</v>
      </c>
      <c r="P116" s="14"/>
    </row>
    <row r="117" spans="2:16" ht="12.75">
      <c r="B117" s="12" t="s">
        <v>166</v>
      </c>
      <c r="C117" s="13">
        <v>61500</v>
      </c>
      <c r="D117" s="13">
        <v>81691</v>
      </c>
      <c r="E117" s="13">
        <v>92338</v>
      </c>
      <c r="F117" s="13">
        <v>90588</v>
      </c>
      <c r="G117" s="13">
        <v>95963</v>
      </c>
      <c r="H117" s="13">
        <v>96316</v>
      </c>
      <c r="I117" s="13">
        <v>92868</v>
      </c>
      <c r="J117" s="13">
        <v>89311</v>
      </c>
      <c r="K117" s="13">
        <v>86171</v>
      </c>
      <c r="L117" s="13">
        <v>69979</v>
      </c>
      <c r="M117" s="13">
        <v>48673</v>
      </c>
      <c r="N117" s="13">
        <v>43579</v>
      </c>
      <c r="O117" s="13">
        <v>35743</v>
      </c>
      <c r="P117" s="13"/>
    </row>
    <row r="118" spans="2:16" ht="12.75">
      <c r="B118" s="12" t="s">
        <v>167</v>
      </c>
      <c r="C118" s="14">
        <v>21618700</v>
      </c>
      <c r="D118" s="14">
        <v>11381500</v>
      </c>
      <c r="E118" s="14">
        <v>9847500</v>
      </c>
      <c r="F118" s="14">
        <v>7932100</v>
      </c>
      <c r="G118" s="14">
        <v>6817600</v>
      </c>
      <c r="H118" s="14">
        <v>4589400</v>
      </c>
      <c r="I118" s="14">
        <v>3885900</v>
      </c>
      <c r="J118" s="14">
        <v>3220700</v>
      </c>
      <c r="K118" s="14">
        <v>1642400</v>
      </c>
      <c r="L118" s="14">
        <v>6595700</v>
      </c>
      <c r="M118" s="14">
        <v>6266600</v>
      </c>
      <c r="N118" s="14">
        <v>7711400</v>
      </c>
      <c r="O118" s="14">
        <v>4269700</v>
      </c>
      <c r="P118" s="14"/>
    </row>
    <row r="119" spans="2:16" ht="12.75">
      <c r="B119" s="12" t="s">
        <v>168</v>
      </c>
      <c r="C119" s="13">
        <v>33706000</v>
      </c>
      <c r="D119" s="13">
        <v>20088600</v>
      </c>
      <c r="E119" s="13">
        <v>1605100</v>
      </c>
      <c r="F119" s="13">
        <v>23262300</v>
      </c>
      <c r="G119" s="13">
        <v>43933100</v>
      </c>
      <c r="H119" s="13">
        <v>35948900</v>
      </c>
      <c r="I119" s="13">
        <v>27098800</v>
      </c>
      <c r="J119" s="13">
        <v>15865400</v>
      </c>
      <c r="K119" s="13">
        <v>16814500</v>
      </c>
      <c r="L119" s="13">
        <v>27771200</v>
      </c>
      <c r="M119" s="13">
        <v>27930100</v>
      </c>
      <c r="N119" s="13">
        <v>23959600</v>
      </c>
      <c r="O119" s="13">
        <v>26833100</v>
      </c>
      <c r="P119" s="13"/>
    </row>
    <row r="120" spans="2:16" ht="12.75">
      <c r="B120" s="12" t="s">
        <v>169</v>
      </c>
      <c r="C120" s="14"/>
      <c r="D120" s="14"/>
      <c r="E120" s="14"/>
      <c r="F120" s="14"/>
      <c r="G120" s="14"/>
      <c r="H120" s="14"/>
      <c r="I120" s="14">
        <v>452.4</v>
      </c>
      <c r="J120" s="14">
        <v>541.3</v>
      </c>
      <c r="K120" s="14">
        <v>1298.7</v>
      </c>
      <c r="L120" s="14">
        <v>1684.8</v>
      </c>
      <c r="M120" s="14">
        <v>1914.2</v>
      </c>
      <c r="N120" s="14">
        <v>2082.3</v>
      </c>
      <c r="O120" s="14">
        <v>2194.8</v>
      </c>
      <c r="P120" s="14"/>
    </row>
    <row r="121" spans="2:16" ht="12.75">
      <c r="B121" s="12" t="s">
        <v>170</v>
      </c>
      <c r="C121" s="13"/>
      <c r="D121" s="13"/>
      <c r="E121" s="13"/>
      <c r="F121" s="13">
        <v>474005</v>
      </c>
      <c r="G121" s="13">
        <v>605668</v>
      </c>
      <c r="H121" s="13">
        <v>660837</v>
      </c>
      <c r="I121" s="13">
        <v>771433</v>
      </c>
      <c r="J121" s="13">
        <v>835948</v>
      </c>
      <c r="K121" s="13">
        <v>957105</v>
      </c>
      <c r="L121" s="13">
        <v>673205</v>
      </c>
      <c r="M121" s="13">
        <v>470586</v>
      </c>
      <c r="N121" s="13">
        <v>599547</v>
      </c>
      <c r="O121" s="13">
        <v>1047444</v>
      </c>
      <c r="P121" s="13"/>
    </row>
    <row r="122" spans="2:16" ht="12.75">
      <c r="B122" s="12" t="s">
        <v>171</v>
      </c>
      <c r="C122" s="14">
        <v>15593</v>
      </c>
      <c r="D122" s="14">
        <v>24100</v>
      </c>
      <c r="E122" s="14">
        <v>22105</v>
      </c>
      <c r="F122" s="14">
        <v>19667</v>
      </c>
      <c r="G122" s="14">
        <v>19356</v>
      </c>
      <c r="H122" s="14">
        <v>17044</v>
      </c>
      <c r="I122" s="14">
        <v>16422</v>
      </c>
      <c r="J122" s="14">
        <v>19719</v>
      </c>
      <c r="K122" s="14">
        <v>16933</v>
      </c>
      <c r="L122" s="14">
        <v>15766</v>
      </c>
      <c r="M122" s="14">
        <v>9098</v>
      </c>
      <c r="N122" s="14">
        <v>14040</v>
      </c>
      <c r="O122" s="14">
        <v>11676</v>
      </c>
      <c r="P122" s="14"/>
    </row>
    <row r="123" spans="2:16" ht="12.75">
      <c r="B123" s="12" t="s">
        <v>172</v>
      </c>
      <c r="C123" s="13"/>
      <c r="D123" s="13"/>
      <c r="E123" s="13"/>
      <c r="F123" s="13"/>
      <c r="G123" s="13"/>
      <c r="H123" s="13"/>
      <c r="I123" s="13"/>
      <c r="J123" s="13"/>
      <c r="K123" s="13"/>
      <c r="L123" s="13"/>
      <c r="M123" s="13"/>
      <c r="N123" s="13"/>
      <c r="O123" s="13"/>
      <c r="P123" s="13"/>
    </row>
    <row r="124" spans="2:16" ht="12.75">
      <c r="B124" s="12" t="s">
        <v>173</v>
      </c>
      <c r="C124" s="14">
        <v>28789</v>
      </c>
      <c r="D124" s="14">
        <v>21294</v>
      </c>
      <c r="E124" s="14">
        <v>62420</v>
      </c>
      <c r="F124" s="14">
        <v>71482</v>
      </c>
      <c r="G124" s="14">
        <v>58592</v>
      </c>
      <c r="H124" s="14">
        <v>88870</v>
      </c>
      <c r="I124" s="14">
        <v>-4548</v>
      </c>
      <c r="J124" s="14">
        <v>7960</v>
      </c>
      <c r="K124" s="14">
        <v>38074</v>
      </c>
      <c r="L124" s="14">
        <v>76251</v>
      </c>
      <c r="M124" s="14">
        <v>65022</v>
      </c>
      <c r="N124" s="14">
        <v>86725</v>
      </c>
      <c r="O124" s="14">
        <v>104883</v>
      </c>
      <c r="P124" s="14"/>
    </row>
    <row r="125" spans="2:16" ht="12.75">
      <c r="B125" s="12" t="s">
        <v>174</v>
      </c>
      <c r="C125" s="13">
        <v>53104</v>
      </c>
      <c r="D125" s="13">
        <v>68768</v>
      </c>
      <c r="E125" s="13">
        <v>48824</v>
      </c>
      <c r="F125" s="13">
        <v>46433</v>
      </c>
      <c r="G125" s="13">
        <v>35123</v>
      </c>
      <c r="H125" s="13">
        <v>38931</v>
      </c>
      <c r="I125" s="13">
        <v>45716</v>
      </c>
      <c r="J125" s="13">
        <v>34684</v>
      </c>
      <c r="K125" s="13">
        <v>-2330</v>
      </c>
      <c r="L125" s="13">
        <v>60432</v>
      </c>
      <c r="M125" s="13">
        <v>56023</v>
      </c>
      <c r="N125" s="13">
        <v>-1592</v>
      </c>
      <c r="O125" s="13">
        <v>26134</v>
      </c>
      <c r="P125" s="13"/>
    </row>
    <row r="126" spans="2:16" ht="12.75">
      <c r="B126" s="12" t="s">
        <v>175</v>
      </c>
      <c r="C126" s="14">
        <v>3192.71</v>
      </c>
      <c r="D126" s="14">
        <v>3319.479</v>
      </c>
      <c r="E126" s="14">
        <v>2972.253</v>
      </c>
      <c r="F126" s="14">
        <v>3431.306</v>
      </c>
      <c r="G126" s="14">
        <v>2743.679</v>
      </c>
      <c r="H126" s="14">
        <v>2818.237000000001</v>
      </c>
      <c r="I126" s="14">
        <v>407.719179</v>
      </c>
      <c r="J126" s="14">
        <v>-809.946</v>
      </c>
      <c r="K126" s="14">
        <v>-933.098</v>
      </c>
      <c r="L126" s="14">
        <v>3663.254</v>
      </c>
      <c r="M126" s="14">
        <v>2861.804</v>
      </c>
      <c r="N126" s="14">
        <v>1921.923</v>
      </c>
      <c r="O126" s="14">
        <v>4431.94</v>
      </c>
      <c r="P126" s="14"/>
    </row>
    <row r="127" spans="2:16" ht="12.75">
      <c r="B127" s="12" t="s">
        <v>176</v>
      </c>
      <c r="C127" s="13">
        <v>1118.642</v>
      </c>
      <c r="D127" s="13">
        <v>771.083</v>
      </c>
      <c r="E127" s="13">
        <v>730.302</v>
      </c>
      <c r="F127" s="13">
        <v>248.219</v>
      </c>
      <c r="G127" s="13">
        <v>84.778</v>
      </c>
      <c r="H127" s="13">
        <v>315.751</v>
      </c>
      <c r="I127" s="13">
        <v>42.848</v>
      </c>
      <c r="J127" s="13">
        <v>759.198</v>
      </c>
      <c r="K127" s="13">
        <v>418.815</v>
      </c>
      <c r="L127" s="13">
        <v>705.851</v>
      </c>
      <c r="M127" s="13">
        <v>2211.545</v>
      </c>
      <c r="N127" s="13">
        <v>1827.68</v>
      </c>
      <c r="O127" s="13">
        <v>1321.856</v>
      </c>
      <c r="P127" s="13"/>
    </row>
    <row r="128" spans="2:16" ht="12.75">
      <c r="B128" s="12" t="s">
        <v>177</v>
      </c>
      <c r="C128" s="14">
        <v>906.735622</v>
      </c>
      <c r="D128" s="14">
        <v>1267.364174</v>
      </c>
      <c r="E128" s="14">
        <v>1481.343772</v>
      </c>
      <c r="F128" s="14">
        <v>1184.92751</v>
      </c>
      <c r="G128" s="14">
        <v>1410.849032</v>
      </c>
      <c r="H128" s="14">
        <v>1847.477564</v>
      </c>
      <c r="I128" s="14">
        <v>1987.537576</v>
      </c>
      <c r="J128" s="14">
        <v>1793.620868</v>
      </c>
      <c r="K128" s="14">
        <v>1832.849483</v>
      </c>
      <c r="L128" s="14">
        <v>1722.748037</v>
      </c>
      <c r="M128" s="14">
        <v>1322.155567</v>
      </c>
      <c r="N128" s="14">
        <v>1145.876991</v>
      </c>
      <c r="O128" s="14">
        <v>991.563891</v>
      </c>
      <c r="P128" s="14"/>
    </row>
    <row r="129" spans="2:16" ht="12.75">
      <c r="B129" s="12" t="s">
        <v>178</v>
      </c>
      <c r="C129" s="13">
        <v>24612</v>
      </c>
      <c r="D129" s="13">
        <v>25264</v>
      </c>
      <c r="E129" s="13">
        <v>26338</v>
      </c>
      <c r="F129" s="13">
        <v>32303</v>
      </c>
      <c r="G129" s="13">
        <v>26719</v>
      </c>
      <c r="H129" s="13">
        <v>26176</v>
      </c>
      <c r="I129" s="13">
        <v>23004</v>
      </c>
      <c r="J129" s="13">
        <v>25389</v>
      </c>
      <c r="K129" s="13">
        <v>52362</v>
      </c>
      <c r="L129" s="13">
        <v>82282</v>
      </c>
      <c r="M129" s="13">
        <v>51645</v>
      </c>
      <c r="N129" s="13">
        <v>44671</v>
      </c>
      <c r="O129" s="13">
        <v>28221</v>
      </c>
      <c r="P129" s="13"/>
    </row>
    <row r="130" spans="2:16" ht="12.75">
      <c r="B130" s="12" t="s">
        <v>179</v>
      </c>
      <c r="C130" s="14">
        <v>36102</v>
      </c>
      <c r="D130" s="14">
        <v>90162</v>
      </c>
      <c r="E130" s="14">
        <v>90928</v>
      </c>
      <c r="F130" s="14">
        <v>77619</v>
      </c>
      <c r="G130" s="14">
        <v>64093</v>
      </c>
      <c r="H130" s="14">
        <v>55921</v>
      </c>
      <c r="I130" s="14">
        <v>71144</v>
      </c>
      <c r="J130" s="14">
        <v>113698</v>
      </c>
      <c r="K130" s="14">
        <v>148640</v>
      </c>
      <c r="L130" s="14">
        <v>189443</v>
      </c>
      <c r="M130" s="14">
        <v>146877</v>
      </c>
      <c r="N130" s="14">
        <v>192950</v>
      </c>
      <c r="O130" s="14">
        <v>238376</v>
      </c>
      <c r="P130" s="14"/>
    </row>
    <row r="131" spans="2:16" ht="12.75">
      <c r="B131" s="12" t="s">
        <v>180</v>
      </c>
      <c r="C131" s="13">
        <v>31180.988085</v>
      </c>
      <c r="D131" s="13">
        <v>33822.650115</v>
      </c>
      <c r="E131" s="13">
        <v>29858.163446</v>
      </c>
      <c r="F131" s="13">
        <v>25718.19789</v>
      </c>
      <c r="G131" s="13">
        <v>24512.45359</v>
      </c>
      <c r="H131" s="13">
        <v>27765.246143</v>
      </c>
      <c r="I131" s="13">
        <v>35523.634727</v>
      </c>
      <c r="J131" s="13">
        <v>43738.153054</v>
      </c>
      <c r="K131" s="13">
        <v>42444.874273</v>
      </c>
      <c r="L131" s="13">
        <v>41717.342858</v>
      </c>
      <c r="M131" s="13">
        <v>42627.92390500001</v>
      </c>
      <c r="N131" s="13">
        <v>49356.818823</v>
      </c>
      <c r="O131" s="13"/>
      <c r="P131" s="13"/>
    </row>
    <row r="132" spans="2:16" ht="12.75">
      <c r="B132" s="12" t="s">
        <v>181</v>
      </c>
      <c r="C132" s="14">
        <v>584</v>
      </c>
      <c r="D132" s="14">
        <v>9730</v>
      </c>
      <c r="E132" s="14">
        <v>-1214</v>
      </c>
      <c r="F132" s="14">
        <v>-3767</v>
      </c>
      <c r="G132" s="14">
        <v>-11559</v>
      </c>
      <c r="H132" s="14">
        <v>-18516</v>
      </c>
      <c r="I132" s="14">
        <v>-18637</v>
      </c>
      <c r="J132" s="14">
        <v>-32108</v>
      </c>
      <c r="K132" s="14">
        <v>-24200</v>
      </c>
      <c r="L132" s="14">
        <v>21106</v>
      </c>
      <c r="M132" s="14">
        <v>28900</v>
      </c>
      <c r="N132" s="14">
        <v>21877</v>
      </c>
      <c r="O132" s="14">
        <v>30200</v>
      </c>
      <c r="P132" s="14"/>
    </row>
    <row r="133" spans="2:16" ht="12.75">
      <c r="B133" s="12" t="s">
        <v>182</v>
      </c>
      <c r="C133" s="13">
        <v>297900</v>
      </c>
      <c r="D133" s="13">
        <v>331200</v>
      </c>
      <c r="E133" s="13">
        <v>403900</v>
      </c>
      <c r="F133" s="13">
        <v>410800</v>
      </c>
      <c r="G133" s="13">
        <v>413200</v>
      </c>
      <c r="H133" s="13">
        <v>242700</v>
      </c>
      <c r="I133" s="13">
        <v>336900</v>
      </c>
      <c r="J133" s="13">
        <v>317200</v>
      </c>
      <c r="K133" s="13">
        <v>551300</v>
      </c>
      <c r="L133" s="13">
        <v>670700</v>
      </c>
      <c r="M133" s="13">
        <v>634200</v>
      </c>
      <c r="N133" s="13">
        <v>668200</v>
      </c>
      <c r="O133" s="13">
        <v>687400</v>
      </c>
      <c r="P133" s="13"/>
    </row>
    <row r="134" spans="2:16" ht="12.75">
      <c r="B134" s="12" t="s">
        <v>183</v>
      </c>
      <c r="C134" s="14">
        <v>349675</v>
      </c>
      <c r="D134" s="14">
        <v>399516</v>
      </c>
      <c r="E134" s="14">
        <v>434803</v>
      </c>
      <c r="F134" s="14">
        <v>441568</v>
      </c>
      <c r="G134" s="14">
        <v>454324</v>
      </c>
      <c r="H134" s="14">
        <v>439194</v>
      </c>
      <c r="I134" s="14">
        <v>437429</v>
      </c>
      <c r="J134" s="14">
        <v>473991</v>
      </c>
      <c r="K134" s="14">
        <v>502647</v>
      </c>
      <c r="L134" s="14">
        <v>543350</v>
      </c>
      <c r="M134" s="14">
        <v>461230</v>
      </c>
      <c r="N134" s="14">
        <v>435898</v>
      </c>
      <c r="O134" s="14">
        <v>414534</v>
      </c>
      <c r="P134" s="14"/>
    </row>
    <row r="135" spans="2:16" ht="12.75">
      <c r="B135" s="12" t="s">
        <v>184</v>
      </c>
      <c r="C135" s="13">
        <v>38964</v>
      </c>
      <c r="D135" s="13">
        <v>41523</v>
      </c>
      <c r="E135" s="13">
        <v>44604</v>
      </c>
      <c r="F135" s="13">
        <v>49225</v>
      </c>
      <c r="G135" s="13">
        <v>53288</v>
      </c>
      <c r="H135" s="13">
        <v>57342</v>
      </c>
      <c r="I135" s="13">
        <v>62095</v>
      </c>
      <c r="J135" s="13">
        <v>67219</v>
      </c>
      <c r="K135" s="13">
        <v>68397</v>
      </c>
      <c r="L135" s="13">
        <v>72098</v>
      </c>
      <c r="M135" s="13">
        <v>76214</v>
      </c>
      <c r="N135" s="13">
        <v>77325</v>
      </c>
      <c r="O135" s="13">
        <v>79622</v>
      </c>
      <c r="P135" s="13"/>
    </row>
    <row r="136" spans="2:16" ht="12.75">
      <c r="B136" s="12" t="s">
        <v>185</v>
      </c>
      <c r="C136" s="14">
        <v>6987.4</v>
      </c>
      <c r="D136" s="14">
        <v>7303.3</v>
      </c>
      <c r="E136" s="14">
        <v>7498.6</v>
      </c>
      <c r="F136" s="14">
        <v>7766</v>
      </c>
      <c r="G136" s="14">
        <v>8083.3</v>
      </c>
      <c r="H136" s="14">
        <v>8437</v>
      </c>
      <c r="I136" s="14">
        <v>8783.4</v>
      </c>
      <c r="J136" s="14">
        <v>9204.4</v>
      </c>
      <c r="K136" s="14">
        <v>9694.9</v>
      </c>
      <c r="L136" s="14">
        <v>9954.1</v>
      </c>
      <c r="M136" s="14">
        <v>10222</v>
      </c>
      <c r="N136" s="14">
        <v>10598.6</v>
      </c>
      <c r="O136" s="14">
        <v>11004.1</v>
      </c>
      <c r="P136" s="14"/>
    </row>
    <row r="137" spans="2:16" ht="12.75">
      <c r="B137" s="12" t="s">
        <v>186</v>
      </c>
      <c r="C137" s="13">
        <v>7949.9</v>
      </c>
      <c r="D137" s="13">
        <v>7976</v>
      </c>
      <c r="E137" s="13">
        <v>8659.9</v>
      </c>
      <c r="F137" s="13">
        <v>8849</v>
      </c>
      <c r="G137" s="13">
        <v>9143.7</v>
      </c>
      <c r="H137" s="13">
        <v>10106.1</v>
      </c>
      <c r="I137" s="13">
        <v>10673.1</v>
      </c>
      <c r="J137" s="13">
        <v>11583.4</v>
      </c>
      <c r="K137" s="13">
        <v>12380.3</v>
      </c>
      <c r="L137" s="13">
        <v>12711.7</v>
      </c>
      <c r="M137" s="13">
        <v>13128.3</v>
      </c>
      <c r="N137" s="13">
        <v>13929.3</v>
      </c>
      <c r="O137" s="13">
        <v>14590.3</v>
      </c>
      <c r="P137" s="13"/>
    </row>
    <row r="138" spans="2:16" ht="12.75">
      <c r="B138" s="12" t="s">
        <v>187</v>
      </c>
      <c r="C138" s="14"/>
      <c r="D138" s="14"/>
      <c r="E138" s="14"/>
      <c r="F138" s="14"/>
      <c r="G138" s="14"/>
      <c r="H138" s="14"/>
      <c r="I138" s="14"/>
      <c r="J138" s="14"/>
      <c r="K138" s="14"/>
      <c r="L138" s="14"/>
      <c r="M138" s="14"/>
      <c r="N138" s="14"/>
      <c r="O138" s="14"/>
      <c r="P138" s="14"/>
    </row>
    <row r="139" spans="2:16" ht="12.75">
      <c r="B139" s="12" t="s">
        <v>188</v>
      </c>
      <c r="C139" s="13"/>
      <c r="D139" s="13"/>
      <c r="E139" s="13"/>
      <c r="F139" s="13"/>
      <c r="G139" s="13"/>
      <c r="H139" s="13"/>
      <c r="I139" s="13"/>
      <c r="J139" s="13"/>
      <c r="K139" s="13"/>
      <c r="L139" s="13"/>
      <c r="M139" s="13"/>
      <c r="N139" s="13"/>
      <c r="O139" s="13"/>
      <c r="P139" s="13"/>
    </row>
    <row r="140" spans="2:16" ht="12.75">
      <c r="B140" s="12" t="s">
        <v>189</v>
      </c>
      <c r="C140" s="14">
        <v>72594</v>
      </c>
      <c r="D140" s="14">
        <v>74880</v>
      </c>
      <c r="E140" s="14">
        <v>76536</v>
      </c>
      <c r="F140" s="14">
        <v>78131</v>
      </c>
      <c r="G140" s="14">
        <v>81504</v>
      </c>
      <c r="H140" s="14">
        <v>84404</v>
      </c>
      <c r="I140" s="14">
        <v>88434</v>
      </c>
      <c r="J140" s="14">
        <v>93563</v>
      </c>
      <c r="K140" s="14">
        <v>99039</v>
      </c>
      <c r="L140" s="14">
        <v>102125</v>
      </c>
      <c r="M140" s="14">
        <v>103987</v>
      </c>
      <c r="N140" s="14">
        <v>106595</v>
      </c>
      <c r="O140" s="14">
        <v>108175</v>
      </c>
      <c r="P140" s="14"/>
    </row>
    <row r="141" spans="2:16" ht="12.75">
      <c r="B141" s="12" t="s">
        <v>190</v>
      </c>
      <c r="C141" s="13">
        <v>51140</v>
      </c>
      <c r="D141" s="13">
        <v>53425</v>
      </c>
      <c r="E141" s="13">
        <v>54351</v>
      </c>
      <c r="F141" s="13">
        <v>56034</v>
      </c>
      <c r="G141" s="13">
        <v>57522</v>
      </c>
      <c r="H141" s="13">
        <v>58960</v>
      </c>
      <c r="I141" s="13">
        <v>63163</v>
      </c>
      <c r="J141" s="13">
        <v>67707</v>
      </c>
      <c r="K141" s="13">
        <v>75146</v>
      </c>
      <c r="L141" s="13">
        <v>74835</v>
      </c>
      <c r="M141" s="13">
        <v>70997</v>
      </c>
      <c r="N141" s="13">
        <v>67056</v>
      </c>
      <c r="O141" s="13">
        <v>69904</v>
      </c>
      <c r="P141" s="13"/>
    </row>
    <row r="142" spans="2:16" ht="12.75">
      <c r="B142" s="12" t="s">
        <v>191</v>
      </c>
      <c r="C142" s="14">
        <v>240.168041</v>
      </c>
      <c r="D142" s="14">
        <v>266.934962</v>
      </c>
      <c r="E142" s="14">
        <v>283.63286</v>
      </c>
      <c r="F142" s="14">
        <v>298.72138</v>
      </c>
      <c r="G142" s="14">
        <v>321.008495</v>
      </c>
      <c r="H142" s="14">
        <v>357.684612</v>
      </c>
      <c r="I142" s="14">
        <v>424.216474</v>
      </c>
      <c r="J142" s="14">
        <v>507.930475</v>
      </c>
      <c r="K142" s="14">
        <v>528.499278</v>
      </c>
      <c r="L142" s="14">
        <v>507.969619</v>
      </c>
      <c r="M142" s="14">
        <v>496.780618</v>
      </c>
      <c r="N142" s="14">
        <v>499.276832</v>
      </c>
      <c r="O142" s="14">
        <v>520.120733</v>
      </c>
      <c r="P142" s="14"/>
    </row>
    <row r="143" spans="2:16" ht="12.75">
      <c r="B143" s="12" t="s">
        <v>192</v>
      </c>
      <c r="C143" s="13">
        <v>5457</v>
      </c>
      <c r="D143" s="13">
        <v>5834</v>
      </c>
      <c r="E143" s="13">
        <v>5878</v>
      </c>
      <c r="F143" s="13">
        <v>6021</v>
      </c>
      <c r="G143" s="13">
        <v>6316</v>
      </c>
      <c r="H143" s="13">
        <v>6774</v>
      </c>
      <c r="I143" s="13">
        <v>7191</v>
      </c>
      <c r="J143" s="13">
        <v>7868</v>
      </c>
      <c r="K143" s="13">
        <v>8380</v>
      </c>
      <c r="L143" s="13">
        <v>8322</v>
      </c>
      <c r="M143" s="13">
        <v>8218</v>
      </c>
      <c r="N143" s="13">
        <v>8656</v>
      </c>
      <c r="O143" s="13">
        <v>9237</v>
      </c>
      <c r="P143" s="13"/>
    </row>
    <row r="144" spans="2:16" ht="12.75">
      <c r="B144" s="12" t="s">
        <v>193</v>
      </c>
      <c r="C144" s="14">
        <v>32687.08</v>
      </c>
      <c r="D144" s="14">
        <v>34694.29</v>
      </c>
      <c r="E144" s="14">
        <v>36231.22</v>
      </c>
      <c r="F144" s="14">
        <v>37758.89</v>
      </c>
      <c r="G144" s="14">
        <v>40617.51</v>
      </c>
      <c r="H144" s="14">
        <v>42480.34</v>
      </c>
      <c r="I144" s="14">
        <v>45693.2</v>
      </c>
      <c r="J144" s="14">
        <v>48207.21</v>
      </c>
      <c r="K144" s="14">
        <v>52270.01</v>
      </c>
      <c r="L144" s="14">
        <v>52195.93</v>
      </c>
      <c r="M144" s="14">
        <v>52874.44</v>
      </c>
      <c r="N144" s="14">
        <v>55786.53</v>
      </c>
      <c r="O144" s="14">
        <v>55150.1</v>
      </c>
      <c r="P144" s="14"/>
    </row>
    <row r="145" spans="2:16" ht="12.75">
      <c r="B145" s="12" t="s">
        <v>194</v>
      </c>
      <c r="C145" s="13">
        <v>88920</v>
      </c>
      <c r="D145" s="13">
        <v>91010</v>
      </c>
      <c r="E145" s="13">
        <v>92260</v>
      </c>
      <c r="F145" s="13">
        <v>93120</v>
      </c>
      <c r="G145" s="13">
        <v>94920</v>
      </c>
      <c r="H145" s="13">
        <v>97280</v>
      </c>
      <c r="I145" s="13">
        <v>100100</v>
      </c>
      <c r="J145" s="13">
        <v>106610</v>
      </c>
      <c r="K145" s="13">
        <v>111800</v>
      </c>
      <c r="L145" s="13">
        <v>114360</v>
      </c>
      <c r="M145" s="13">
        <v>116710</v>
      </c>
      <c r="N145" s="13">
        <v>121020</v>
      </c>
      <c r="O145" s="13">
        <v>125340</v>
      </c>
      <c r="P145" s="13"/>
    </row>
    <row r="146" spans="2:16" ht="12.75">
      <c r="B146" s="12" t="s">
        <v>195</v>
      </c>
      <c r="C146" s="14"/>
      <c r="D146" s="14"/>
      <c r="E146" s="14"/>
      <c r="F146" s="14"/>
      <c r="G146" s="14"/>
      <c r="H146" s="14">
        <v>8804.289013</v>
      </c>
      <c r="I146" s="14">
        <v>9428.14149</v>
      </c>
      <c r="J146" s="14">
        <v>9733.895966</v>
      </c>
      <c r="K146" s="14">
        <v>10095.950059</v>
      </c>
      <c r="L146" s="14">
        <v>10534.902259</v>
      </c>
      <c r="M146" s="14">
        <v>10766.333343</v>
      </c>
      <c r="N146" s="14">
        <v>10968.096277</v>
      </c>
      <c r="O146" s="14">
        <v>11248.320653</v>
      </c>
      <c r="P146" s="14"/>
    </row>
    <row r="147" spans="2:16" ht="12.75">
      <c r="B147" s="12" t="s">
        <v>196</v>
      </c>
      <c r="C147" s="13">
        <v>461731</v>
      </c>
      <c r="D147" s="13">
        <v>515848</v>
      </c>
      <c r="E147" s="13">
        <v>555028</v>
      </c>
      <c r="F147" s="13">
        <v>594231</v>
      </c>
      <c r="G147" s="13">
        <v>635872</v>
      </c>
      <c r="H147" s="13">
        <v>675742</v>
      </c>
      <c r="I147" s="13">
        <v>737502</v>
      </c>
      <c r="J147" s="13">
        <v>790358</v>
      </c>
      <c r="K147" s="13">
        <v>844541</v>
      </c>
      <c r="L147" s="13">
        <v>879315</v>
      </c>
      <c r="M147" s="13">
        <v>899688</v>
      </c>
      <c r="N147" s="13">
        <v>921068</v>
      </c>
      <c r="O147" s="13">
        <v>940384</v>
      </c>
      <c r="P147" s="13"/>
    </row>
    <row r="148" spans="2:16" ht="12.75">
      <c r="B148" s="12" t="s">
        <v>197</v>
      </c>
      <c r="C148" s="14"/>
      <c r="D148" s="14"/>
      <c r="E148" s="14">
        <v>4130.716567</v>
      </c>
      <c r="F148" s="14">
        <v>4926.489867</v>
      </c>
      <c r="G148" s="14">
        <v>5702.011689</v>
      </c>
      <c r="H148" s="14">
        <v>6569.647503</v>
      </c>
      <c r="I148" s="14">
        <v>7641.416172</v>
      </c>
      <c r="J148" s="14">
        <v>7342.181575</v>
      </c>
      <c r="K148" s="14">
        <v>6102.53825</v>
      </c>
      <c r="L148" s="14">
        <v>4943.91439</v>
      </c>
      <c r="M148" s="14">
        <v>4557.609164</v>
      </c>
      <c r="N148" s="14">
        <v>4472.449043</v>
      </c>
      <c r="O148" s="14">
        <v>4546.400167</v>
      </c>
      <c r="P148" s="14"/>
    </row>
    <row r="149" spans="2:16" ht="12.75">
      <c r="B149" s="12" t="s">
        <v>198</v>
      </c>
      <c r="C149" s="13">
        <v>55356</v>
      </c>
      <c r="D149" s="13">
        <v>57564</v>
      </c>
      <c r="E149" s="13">
        <v>60806</v>
      </c>
      <c r="F149" s="13">
        <v>63198</v>
      </c>
      <c r="G149" s="13">
        <v>66316</v>
      </c>
      <c r="H149" s="13">
        <v>70203</v>
      </c>
      <c r="I149" s="13">
        <v>73624</v>
      </c>
      <c r="J149" s="13">
        <v>77344</v>
      </c>
      <c r="K149" s="13">
        <v>80906</v>
      </c>
      <c r="L149" s="13">
        <v>82513</v>
      </c>
      <c r="M149" s="13">
        <v>84563</v>
      </c>
      <c r="N149" s="13">
        <v>87433</v>
      </c>
      <c r="O149" s="13">
        <v>89574</v>
      </c>
      <c r="P149" s="13"/>
    </row>
    <row r="150" spans="2:16" ht="12.75">
      <c r="B150" s="12" t="s">
        <v>199</v>
      </c>
      <c r="C150" s="14">
        <v>23958700</v>
      </c>
      <c r="D150" s="14">
        <v>23424500</v>
      </c>
      <c r="E150" s="14">
        <v>22782600</v>
      </c>
      <c r="F150" s="14">
        <v>22567200</v>
      </c>
      <c r="G150" s="14">
        <v>22406000</v>
      </c>
      <c r="H150" s="14">
        <v>22265900</v>
      </c>
      <c r="I150" s="14">
        <v>22433200</v>
      </c>
      <c r="J150" s="14">
        <v>22499000</v>
      </c>
      <c r="K150" s="14">
        <v>22562800</v>
      </c>
      <c r="L150" s="14">
        <v>21672700</v>
      </c>
      <c r="M150" s="14">
        <v>21002000</v>
      </c>
      <c r="N150" s="14">
        <v>20524800</v>
      </c>
      <c r="O150" s="14">
        <v>20004100</v>
      </c>
      <c r="P150" s="14"/>
    </row>
    <row r="151" spans="2:16" ht="12.75">
      <c r="B151" s="12" t="s">
        <v>200</v>
      </c>
      <c r="C151" s="13">
        <v>17858900</v>
      </c>
      <c r="D151" s="13">
        <v>19051600</v>
      </c>
      <c r="E151" s="13">
        <v>20352300</v>
      </c>
      <c r="F151" s="13">
        <v>21896500</v>
      </c>
      <c r="G151" s="13">
        <v>22897200</v>
      </c>
      <c r="H151" s="13">
        <v>23792700</v>
      </c>
      <c r="I151" s="13">
        <v>24877400</v>
      </c>
      <c r="J151" s="13">
        <v>26453900</v>
      </c>
      <c r="K151" s="13">
        <v>28746200</v>
      </c>
      <c r="L151" s="13">
        <v>29315600</v>
      </c>
      <c r="M151" s="13">
        <v>30645600</v>
      </c>
      <c r="N151" s="13">
        <v>33064000</v>
      </c>
      <c r="O151" s="13"/>
      <c r="P151" s="13"/>
    </row>
    <row r="152" spans="2:16" ht="12.75">
      <c r="B152" s="12" t="s">
        <v>201</v>
      </c>
      <c r="C152" s="14">
        <v>692.361429</v>
      </c>
      <c r="D152" s="14">
        <v>739.438088</v>
      </c>
      <c r="E152" s="14">
        <v>704.64726</v>
      </c>
      <c r="F152" s="14">
        <v>731.76929</v>
      </c>
      <c r="G152" s="14">
        <v>754.508563</v>
      </c>
      <c r="H152" s="14">
        <v>783.425343</v>
      </c>
      <c r="I152" s="14">
        <v>823.4</v>
      </c>
      <c r="J152" s="14">
        <v>923.2</v>
      </c>
      <c r="K152" s="14">
        <v>1073.9</v>
      </c>
      <c r="L152" s="14">
        <v>1151.4</v>
      </c>
      <c r="M152" s="14">
        <v>1127.5</v>
      </c>
      <c r="N152" s="14">
        <v>1097.4</v>
      </c>
      <c r="O152" s="14">
        <v>1165.7</v>
      </c>
      <c r="P152" s="14"/>
    </row>
    <row r="153" spans="2:16" ht="12.75">
      <c r="B153" s="12" t="s">
        <v>202</v>
      </c>
      <c r="C153" s="13"/>
      <c r="D153" s="13"/>
      <c r="E153" s="13"/>
      <c r="F153" s="13">
        <v>453158</v>
      </c>
      <c r="G153" s="13">
        <v>485448</v>
      </c>
      <c r="H153" s="13">
        <v>499242</v>
      </c>
      <c r="I153" s="13">
        <v>532592</v>
      </c>
      <c r="J153" s="13">
        <v>566709</v>
      </c>
      <c r="K153" s="13">
        <v>622959</v>
      </c>
      <c r="L153" s="13">
        <v>692513</v>
      </c>
      <c r="M153" s="13">
        <v>705201</v>
      </c>
      <c r="N153" s="13">
        <v>748178</v>
      </c>
      <c r="O153" s="13">
        <v>814681</v>
      </c>
      <c r="P153" s="13"/>
    </row>
    <row r="154" spans="2:16" ht="12.75">
      <c r="B154" s="12" t="s">
        <v>203</v>
      </c>
      <c r="C154" s="14">
        <v>13445</v>
      </c>
      <c r="D154" s="14">
        <v>14505</v>
      </c>
      <c r="E154" s="14">
        <v>15507</v>
      </c>
      <c r="F154" s="14">
        <v>16213</v>
      </c>
      <c r="G154" s="14">
        <v>17070</v>
      </c>
      <c r="H154" s="14">
        <v>17960</v>
      </c>
      <c r="I154" s="14">
        <v>18972</v>
      </c>
      <c r="J154" s="14">
        <v>19884</v>
      </c>
      <c r="K154" s="14">
        <v>20482</v>
      </c>
      <c r="L154" s="14">
        <v>21354</v>
      </c>
      <c r="M154" s="14">
        <v>22303</v>
      </c>
      <c r="N154" s="14">
        <v>21533</v>
      </c>
      <c r="O154" s="14">
        <v>21215</v>
      </c>
      <c r="P154" s="14"/>
    </row>
    <row r="155" spans="2:16" ht="12.75">
      <c r="B155" s="12" t="s">
        <v>204</v>
      </c>
      <c r="C155" s="13"/>
      <c r="D155" s="13"/>
      <c r="E155" s="13"/>
      <c r="F155" s="13"/>
      <c r="G155" s="13"/>
      <c r="H155" s="13"/>
      <c r="I155" s="13"/>
      <c r="J155" s="13"/>
      <c r="K155" s="13"/>
      <c r="L155" s="13"/>
      <c r="M155" s="13"/>
      <c r="N155" s="13"/>
      <c r="O155" s="13"/>
      <c r="P155" s="13"/>
    </row>
    <row r="156" spans="2:16" ht="12.75">
      <c r="B156" s="12" t="s">
        <v>205</v>
      </c>
      <c r="C156" s="14">
        <v>35851</v>
      </c>
      <c r="D156" s="14">
        <v>38319</v>
      </c>
      <c r="E156" s="14">
        <v>39633</v>
      </c>
      <c r="F156" s="14">
        <v>41722</v>
      </c>
      <c r="G156" s="14">
        <v>45573</v>
      </c>
      <c r="H156" s="14">
        <v>50342</v>
      </c>
      <c r="I156" s="14">
        <v>53969</v>
      </c>
      <c r="J156" s="14">
        <v>59398</v>
      </c>
      <c r="K156" s="14">
        <v>62669</v>
      </c>
      <c r="L156" s="14">
        <v>64676</v>
      </c>
      <c r="M156" s="14">
        <v>67346</v>
      </c>
      <c r="N156" s="14">
        <v>71989</v>
      </c>
      <c r="O156" s="14">
        <v>76280</v>
      </c>
      <c r="P156" s="14"/>
    </row>
    <row r="157" spans="2:16" ht="12.75">
      <c r="B157" s="12" t="s">
        <v>206</v>
      </c>
      <c r="C157" s="13">
        <v>13669</v>
      </c>
      <c r="D157" s="13">
        <v>14468</v>
      </c>
      <c r="E157" s="13">
        <v>15046</v>
      </c>
      <c r="F157" s="13">
        <v>16089</v>
      </c>
      <c r="G157" s="13">
        <v>16926</v>
      </c>
      <c r="H157" s="13">
        <v>17633</v>
      </c>
      <c r="I157" s="13">
        <v>18500</v>
      </c>
      <c r="J157" s="13">
        <v>20134</v>
      </c>
      <c r="K157" s="13">
        <v>21438</v>
      </c>
      <c r="L157" s="13">
        <v>21002</v>
      </c>
      <c r="M157" s="13">
        <v>21203</v>
      </c>
      <c r="N157" s="13">
        <v>21792</v>
      </c>
      <c r="O157" s="13">
        <v>22946</v>
      </c>
      <c r="P157" s="13"/>
    </row>
    <row r="158" spans="2:16" ht="12.75">
      <c r="B158" s="12" t="s">
        <v>207</v>
      </c>
      <c r="C158" s="14">
        <v>6396.712</v>
      </c>
      <c r="D158" s="14">
        <v>6765.782</v>
      </c>
      <c r="E158" s="14">
        <v>7155.606</v>
      </c>
      <c r="F158" s="14">
        <v>7446.418</v>
      </c>
      <c r="G158" s="14">
        <v>7832.803</v>
      </c>
      <c r="H158" s="14">
        <v>8255.818</v>
      </c>
      <c r="I158" s="14">
        <v>8740.77</v>
      </c>
      <c r="J158" s="14">
        <v>9127.225</v>
      </c>
      <c r="K158" s="14">
        <v>9668.75</v>
      </c>
      <c r="L158" s="14">
        <v>9710.054</v>
      </c>
      <c r="M158" s="14">
        <v>9982.755</v>
      </c>
      <c r="N158" s="14">
        <v>10256.402</v>
      </c>
      <c r="O158" s="14">
        <v>10393.991</v>
      </c>
      <c r="P158" s="14"/>
    </row>
    <row r="159" spans="2:16" ht="12.75">
      <c r="B159" s="12" t="s">
        <v>208</v>
      </c>
      <c r="C159" s="13">
        <v>1052.414</v>
      </c>
      <c r="D159" s="13">
        <v>1159.796</v>
      </c>
      <c r="E159" s="13">
        <v>1265.253</v>
      </c>
      <c r="F159" s="13">
        <v>1428.998</v>
      </c>
      <c r="G159" s="13">
        <v>1547.234</v>
      </c>
      <c r="H159" s="13">
        <v>1690.832</v>
      </c>
      <c r="I159" s="13">
        <v>1826.097</v>
      </c>
      <c r="J159" s="13">
        <v>1929.696</v>
      </c>
      <c r="K159" s="13">
        <v>2082.054</v>
      </c>
      <c r="L159" s="13">
        <v>2125.538</v>
      </c>
      <c r="M159" s="13">
        <v>2190.1</v>
      </c>
      <c r="N159" s="13">
        <v>2288.437</v>
      </c>
      <c r="O159" s="13">
        <v>2347.382</v>
      </c>
      <c r="P159" s="13"/>
    </row>
    <row r="160" spans="2:16" ht="12.75">
      <c r="B160" s="12" t="s">
        <v>209</v>
      </c>
      <c r="C160" s="14">
        <v>917.839348</v>
      </c>
      <c r="D160" s="14">
        <v>989.027378</v>
      </c>
      <c r="E160" s="14">
        <v>1053.739379</v>
      </c>
      <c r="F160" s="14">
        <v>1100.840271</v>
      </c>
      <c r="G160" s="14">
        <v>1183.886319</v>
      </c>
      <c r="H160" s="14">
        <v>1254.912234</v>
      </c>
      <c r="I160" s="14">
        <v>1314.804337</v>
      </c>
      <c r="J160" s="14">
        <v>1413.013257</v>
      </c>
      <c r="K160" s="14">
        <v>1487.572019</v>
      </c>
      <c r="L160" s="14">
        <v>1657.114319</v>
      </c>
      <c r="M160" s="14">
        <v>1672.156491</v>
      </c>
      <c r="N160" s="14">
        <v>1704.216929</v>
      </c>
      <c r="O160" s="14">
        <v>1729.289794</v>
      </c>
      <c r="P160" s="14"/>
    </row>
    <row r="161" spans="2:16" ht="12.75">
      <c r="B161" s="12" t="s">
        <v>210</v>
      </c>
      <c r="C161" s="13">
        <v>22218</v>
      </c>
      <c r="D161" s="13">
        <v>24346</v>
      </c>
      <c r="E161" s="13">
        <v>26914</v>
      </c>
      <c r="F161" s="13">
        <v>29917</v>
      </c>
      <c r="G161" s="13">
        <v>33486</v>
      </c>
      <c r="H161" s="13">
        <v>37497</v>
      </c>
      <c r="I161" s="13">
        <v>41565</v>
      </c>
      <c r="J161" s="13">
        <v>44614</v>
      </c>
      <c r="K161" s="13">
        <v>46827</v>
      </c>
      <c r="L161" s="13">
        <v>46028</v>
      </c>
      <c r="M161" s="13">
        <v>45693</v>
      </c>
      <c r="N161" s="13">
        <v>44154</v>
      </c>
      <c r="O161" s="13">
        <v>42445</v>
      </c>
      <c r="P161" s="13"/>
    </row>
    <row r="162" spans="2:16" ht="12.75">
      <c r="B162" s="12" t="s">
        <v>211</v>
      </c>
      <c r="C162" s="14">
        <v>32677</v>
      </c>
      <c r="D162" s="14">
        <v>35188</v>
      </c>
      <c r="E162" s="14">
        <v>36990</v>
      </c>
      <c r="F162" s="14">
        <v>38892</v>
      </c>
      <c r="G162" s="14">
        <v>41571</v>
      </c>
      <c r="H162" s="14">
        <v>43532</v>
      </c>
      <c r="I162" s="14">
        <v>46795</v>
      </c>
      <c r="J162" s="14">
        <v>50500</v>
      </c>
      <c r="K162" s="14">
        <v>53263</v>
      </c>
      <c r="L162" s="14">
        <v>56100</v>
      </c>
      <c r="M162" s="14">
        <v>58353</v>
      </c>
      <c r="N162" s="14">
        <v>58930</v>
      </c>
      <c r="O162" s="14">
        <v>59405</v>
      </c>
      <c r="P162" s="14"/>
    </row>
    <row r="163" spans="2:16" ht="12.75">
      <c r="B163" s="12" t="s">
        <v>212</v>
      </c>
      <c r="C163" s="13">
        <v>18636.53868</v>
      </c>
      <c r="D163" s="13">
        <v>19493.100766</v>
      </c>
      <c r="E163" s="13">
        <v>19528.775358</v>
      </c>
      <c r="F163" s="13">
        <v>19604.147461</v>
      </c>
      <c r="G163" s="13">
        <v>19812.273576</v>
      </c>
      <c r="H163" s="13">
        <v>20172.367826</v>
      </c>
      <c r="I163" s="13">
        <v>20781.229886</v>
      </c>
      <c r="J163" s="13">
        <v>21615.685835</v>
      </c>
      <c r="K163" s="13">
        <v>22592.973441</v>
      </c>
      <c r="L163" s="13">
        <v>22836.010641</v>
      </c>
      <c r="M163" s="13">
        <v>22993.231396</v>
      </c>
      <c r="N163" s="13">
        <v>23324.094533</v>
      </c>
      <c r="O163" s="13"/>
      <c r="P163" s="13"/>
    </row>
    <row r="164" spans="2:16" ht="12.75">
      <c r="B164" s="12" t="s">
        <v>213</v>
      </c>
      <c r="C164" s="14">
        <v>30518</v>
      </c>
      <c r="D164" s="14">
        <v>32908</v>
      </c>
      <c r="E164" s="14">
        <v>36043</v>
      </c>
      <c r="F164" s="14">
        <v>36903</v>
      </c>
      <c r="G164" s="14">
        <v>42509</v>
      </c>
      <c r="H164" s="14">
        <v>43257</v>
      </c>
      <c r="I164" s="14">
        <v>48584</v>
      </c>
      <c r="J164" s="14">
        <v>51904</v>
      </c>
      <c r="K164" s="14">
        <v>44914</v>
      </c>
      <c r="L164" s="14">
        <v>47375</v>
      </c>
      <c r="M164" s="14">
        <v>46716</v>
      </c>
      <c r="N164" s="14">
        <v>49363</v>
      </c>
      <c r="O164" s="14">
        <v>49968</v>
      </c>
      <c r="P164" s="14"/>
    </row>
    <row r="165" spans="2:16" ht="12.75">
      <c r="B165" s="12" t="s">
        <v>214</v>
      </c>
      <c r="C165" s="13">
        <v>392100</v>
      </c>
      <c r="D165" s="13">
        <v>422800</v>
      </c>
      <c r="E165" s="13">
        <v>447500</v>
      </c>
      <c r="F165" s="13">
        <v>480900</v>
      </c>
      <c r="G165" s="13">
        <v>526600</v>
      </c>
      <c r="H165" s="13">
        <v>583700</v>
      </c>
      <c r="I165" s="13">
        <v>636400</v>
      </c>
      <c r="J165" s="13">
        <v>667500</v>
      </c>
      <c r="K165" s="13">
        <v>677700</v>
      </c>
      <c r="L165" s="13">
        <v>665100</v>
      </c>
      <c r="M165" s="13">
        <v>661100</v>
      </c>
      <c r="N165" s="13">
        <v>668500</v>
      </c>
      <c r="O165" s="13">
        <v>683500</v>
      </c>
      <c r="P165" s="13"/>
    </row>
    <row r="166" spans="2:16" ht="12.75">
      <c r="B166" s="12" t="s">
        <v>215</v>
      </c>
      <c r="C166" s="14">
        <v>252456</v>
      </c>
      <c r="D166" s="14">
        <v>263830</v>
      </c>
      <c r="E166" s="14">
        <v>275704</v>
      </c>
      <c r="F166" s="14">
        <v>286875</v>
      </c>
      <c r="G166" s="14">
        <v>302095</v>
      </c>
      <c r="H166" s="14">
        <v>319185</v>
      </c>
      <c r="I166" s="14">
        <v>337586</v>
      </c>
      <c r="J166" s="14">
        <v>357143</v>
      </c>
      <c r="K166" s="14">
        <v>374723</v>
      </c>
      <c r="L166" s="14">
        <v>379033</v>
      </c>
      <c r="M166" s="14">
        <v>385509</v>
      </c>
      <c r="N166" s="14">
        <v>395452</v>
      </c>
      <c r="O166" s="14">
        <v>401585</v>
      </c>
      <c r="P166" s="14"/>
    </row>
  </sheetData>
  <sheetProtection/>
  <hyperlinks>
    <hyperlink ref="A1" r:id="rId1" display="http://dx.doi.org/10.1787/9789264214637-en"/>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2013-09-24T12:20:49Z</dcterms:created>
  <dcterms:modified xsi:type="dcterms:W3CDTF">2014-09-09T08:37:50Z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