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20-269-FR - Examens de l'OCDE sur la coopération pour le développement , Belgique 2020\"/>
    </mc:Choice>
  </mc:AlternateContent>
  <bookViews>
    <workbookView xWindow="0" yWindow="0" windowWidth="23040" windowHeight="7910"/>
  </bookViews>
  <sheets>
    <sheet name="Graphique 7.1" sheetId="1" r:id="rId1"/>
  </sheets>
  <calcPr calcId="162913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P24" i="1"/>
  <c r="O24" i="1"/>
  <c r="K24" i="1"/>
  <c r="J24" i="1"/>
  <c r="D24" i="1"/>
  <c r="L24" i="1" s="1"/>
  <c r="P23" i="1"/>
  <c r="O23" i="1"/>
  <c r="K23" i="1"/>
  <c r="J23" i="1"/>
  <c r="D23" i="1"/>
  <c r="L23" i="1" s="1"/>
  <c r="P22" i="1"/>
  <c r="O22" i="1"/>
  <c r="K22" i="1"/>
  <c r="J22" i="1"/>
  <c r="D22" i="1"/>
  <c r="L22" i="1" s="1"/>
  <c r="P21" i="1"/>
  <c r="O21" i="1"/>
  <c r="K21" i="1"/>
  <c r="J21" i="1"/>
  <c r="D21" i="1"/>
  <c r="L21" i="1" s="1"/>
  <c r="P20" i="1"/>
  <c r="O20" i="1"/>
  <c r="K20" i="1"/>
  <c r="J20" i="1"/>
  <c r="D20" i="1"/>
  <c r="L20" i="1" s="1"/>
  <c r="P19" i="1"/>
  <c r="O19" i="1"/>
  <c r="K19" i="1"/>
  <c r="J19" i="1"/>
  <c r="D19" i="1"/>
  <c r="L19" i="1" s="1"/>
  <c r="P18" i="1"/>
  <c r="O18" i="1"/>
  <c r="K18" i="1"/>
  <c r="J18" i="1"/>
  <c r="D18" i="1"/>
  <c r="L18" i="1" s="1"/>
  <c r="P17" i="1"/>
  <c r="O17" i="1"/>
  <c r="K17" i="1"/>
  <c r="J17" i="1"/>
  <c r="D17" i="1"/>
  <c r="L17" i="1" s="1"/>
  <c r="C17" i="1"/>
  <c r="P16" i="1"/>
  <c r="O16" i="1"/>
  <c r="K16" i="1"/>
  <c r="J16" i="1"/>
  <c r="I16" i="1"/>
  <c r="D16" i="1"/>
  <c r="L16" i="1" s="1"/>
  <c r="C16" i="1"/>
  <c r="P15" i="1"/>
  <c r="O15" i="1"/>
  <c r="K15" i="1"/>
  <c r="J15" i="1"/>
  <c r="D15" i="1"/>
  <c r="L15" i="1" s="1"/>
  <c r="I15" i="1" l="1"/>
  <c r="I18" i="1"/>
  <c r="I20" i="1"/>
  <c r="I22" i="1"/>
  <c r="I24" i="1"/>
  <c r="C15" i="1"/>
  <c r="I17" i="1"/>
  <c r="I19" i="1"/>
  <c r="I21" i="1"/>
  <c r="I23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<sst xmlns="http://schemas.openxmlformats.org/spreadsheetml/2006/main" count="81" uniqueCount="81">
  <si>
    <t>APD (non-frag.)</t>
  </si>
  <si>
    <t>APD (frag.)</t>
  </si>
  <si>
    <t>Paix (frag.)</t>
  </si>
  <si>
    <t>Humanitaire (contextes frag.)</t>
  </si>
  <si>
    <t>Humanitaire total</t>
  </si>
  <si>
    <t>% hum total</t>
  </si>
  <si>
    <t>% bi-multi (total)</t>
  </si>
  <si>
    <t xml:space="preserve">  Afghanistan</t>
  </si>
  <si>
    <t xml:space="preserve">  Angola</t>
  </si>
  <si>
    <t xml:space="preserve">  Bangladesh</t>
  </si>
  <si>
    <t xml:space="preserve">  Burkina Faso</t>
  </si>
  <si>
    <t xml:space="preserve">  Burundi</t>
  </si>
  <si>
    <t xml:space="preserve">  Congo</t>
  </si>
  <si>
    <t xml:space="preserve">  Côte d'Ivoire</t>
  </si>
  <si>
    <t xml:space="preserve">  Djibouti</t>
  </si>
  <si>
    <t xml:space="preserve">  Eswatini</t>
  </si>
  <si>
    <t xml:space="preserve">  Guatemala</t>
  </si>
  <si>
    <t xml:space="preserve">  Haiti</t>
  </si>
  <si>
    <t xml:space="preserve">  Honduras</t>
  </si>
  <si>
    <t xml:space="preserve">  Iran</t>
  </si>
  <si>
    <t xml:space="preserve">  Iraq</t>
  </si>
  <si>
    <t xml:space="preserve">  Kenya</t>
  </si>
  <si>
    <t xml:space="preserve">  Madagascar</t>
  </si>
  <si>
    <t xml:space="preserve">  Malawi</t>
  </si>
  <si>
    <t xml:space="preserve">  Mali</t>
  </si>
  <si>
    <t xml:space="preserve">  Mozambique</t>
  </si>
  <si>
    <t xml:space="preserve">  Myanmar</t>
  </si>
  <si>
    <t xml:space="preserve">  Niger</t>
  </si>
  <si>
    <t xml:space="preserve">  Nigeria</t>
  </si>
  <si>
    <t xml:space="preserve">  Pakistan</t>
  </si>
  <si>
    <t xml:space="preserve">  Rwanda</t>
  </si>
  <si>
    <t xml:space="preserve">  Sierra Leone</t>
  </si>
  <si>
    <t xml:space="preserve">  Somalia</t>
  </si>
  <si>
    <t xml:space="preserve">  Venezuela</t>
  </si>
  <si>
    <t xml:space="preserve">  Zimbabwe</t>
  </si>
  <si>
    <t>Année</t>
  </si>
  <si>
    <t>APD TOT</t>
  </si>
  <si>
    <t>Development (frag.)</t>
  </si>
  <si>
    <t>% APD (frag.)</t>
  </si>
  <si>
    <t>% paix total</t>
  </si>
  <si>
    <t>% paix (frag.)</t>
  </si>
  <si>
    <t>bi-multi (APD total)</t>
  </si>
  <si>
    <t>bi-multi (frag.)</t>
  </si>
  <si>
    <t>% bi-multi (frag.)</t>
  </si>
  <si>
    <t>Bénéficiaire fragile</t>
  </si>
  <si>
    <t>APD, engagement, prix constant 2017 (USD millions)</t>
  </si>
  <si>
    <t xml:space="preserve">  Cameroun</t>
  </si>
  <si>
    <t xml:space="preserve">  Republique Centrafricaine</t>
  </si>
  <si>
    <t xml:space="preserve">  Tchad</t>
  </si>
  <si>
    <t xml:space="preserve">  Comores</t>
  </si>
  <si>
    <t xml:space="preserve">  Zambie</t>
  </si>
  <si>
    <t xml:space="preserve">  Yémen</t>
  </si>
  <si>
    <t xml:space="preserve">  Ouganda</t>
  </si>
  <si>
    <t xml:space="preserve">  Tanzanie</t>
  </si>
  <si>
    <t xml:space="preserve">  République démocratique populaire de Corée</t>
  </si>
  <si>
    <t xml:space="preserve">  République démocratique du Congo</t>
  </si>
  <si>
    <t xml:space="preserve">  Égypte</t>
  </si>
  <si>
    <t xml:space="preserve">  Guinée Équatoriale </t>
  </si>
  <si>
    <t xml:space="preserve">  Érythrée</t>
  </si>
  <si>
    <t xml:space="preserve">  Éthiopie</t>
  </si>
  <si>
    <t xml:space="preserve">  Gambie</t>
  </si>
  <si>
    <t xml:space="preserve">  Guinée</t>
  </si>
  <si>
    <t xml:space="preserve">  Guinée-Bissau</t>
  </si>
  <si>
    <t xml:space="preserve">  République démocratique populaire du Laos</t>
  </si>
  <si>
    <t xml:space="preserve">  Libéria</t>
  </si>
  <si>
    <t xml:space="preserve">  Libye</t>
  </si>
  <si>
    <t xml:space="preserve">  Mauritanie</t>
  </si>
  <si>
    <t xml:space="preserve">  Népal</t>
  </si>
  <si>
    <t xml:space="preserve">  Papousie Nouvelle-Guinée</t>
  </si>
  <si>
    <t xml:space="preserve">  Soudan du Sud</t>
  </si>
  <si>
    <t xml:space="preserve">  Soudan</t>
  </si>
  <si>
    <t xml:space="preserve">  République arabe de Syrie</t>
  </si>
  <si>
    <t xml:space="preserve">  Cisjordanie et Bande de Gaza</t>
  </si>
  <si>
    <t>Déboursement brut, prix constant 2017, million USD</t>
  </si>
  <si>
    <t>Titre : Graphique 7.1. L'APD belge dans les contextes fragiles et d'urgence se maintient à un niveau relativement stable depuis 2013</t>
  </si>
  <si>
    <t>Source : Système de notification des pays créanciers (OCDE, 2020[5]), https://stats.oecd.org/index.aspx?DataSetCode=CRS1; Cadre de fragilité de l’OCDE http://www3.compareyourcountry.org/states-of-fragility/overview/0/ (consultés le 18 mai 2020).</t>
  </si>
  <si>
    <t>Examens de l'OCDE sur la coopération pour le développement : Belgique 2020 - © OCDE 2020</t>
  </si>
  <si>
    <t>Chapitre 7</t>
  </si>
  <si>
    <t>Graphique 7.1. L’APD belge dans les contextes fragiles et d’urgence se maintient à un niveau relativement stable depuis 2013</t>
  </si>
  <si>
    <t>Version 1 - Dernière mise à jour : 03-Nov-2020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</si>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</sst>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2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2" fontId="0" fillId="2" borderId="0" xfId="0" applyNumberForma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wrapText="1"/>
    </xf>
    <xf numFmtId="165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0" fillId="0" borderId="0" xfId="0" applyFill="1"/>
    <xf numFmtId="43" fontId="3" fillId="0" borderId="0" xfId="1" applyNumberFormat="1" applyFont="1" applyFill="1" applyBorder="1"/>
    <xf numFmtId="43" fontId="0" fillId="0" borderId="0" xfId="1" applyNumberFormat="1" applyFont="1" applyFill="1"/>
    <xf numFmtId="43" fontId="0" fillId="0" borderId="0" xfId="0" applyNumberFormat="1" applyFill="1"/>
    <xf numFmtId="0" fontId="4" fillId="0" borderId="0" xfId="0" applyFont="1"/>
    <xf numFmtId="0" fontId="0" fillId="3" borderId="0" xfId="0" applyFill="1"/>
    <xf numFmtId="164" fontId="2" fillId="4" borderId="0" xfId="1" applyNumberFormat="1" applyFont="1" applyFill="1"/>
    <xf numFmtId="164" fontId="2" fillId="0" borderId="0" xfId="1" applyNumberFormat="1" applyFont="1" applyFill="1"/>
    <xf numFmtId="0" fontId="2" fillId="4" borderId="0" xfId="0" applyFont="1" applyFill="1"/>
    <xf numFmtId="2" fontId="0" fillId="0" borderId="0" xfId="0" applyNumberFormat="1" applyAlignment="1">
      <alignment horizontal="left"/>
    </xf>
    <xf numFmtId="0" fontId="5" fillId="5" borderId="0" xfId="0" applyFont="1" applyFill="1" applyAlignment="1"/>
    <xf numFmtId="0" fontId="6" fillId="5" borderId="0" xfId="3" applyFill="1" applyAlignment="1"/>
    <xf numFmtId="43" fontId="4" fillId="0" borderId="0" xfId="0" applyNumberFormat="1" applyFont="1" applyFill="1" applyAlignment="1">
      <alignment horizontal="right"/>
    </xf>
    <xf numFmtId="43" fontId="0" fillId="0" borderId="0" xfId="0" applyNumberFormat="1" applyFill="1" applyBorder="1"/>
    <xf numFmtId="9" fontId="0" fillId="0" borderId="0" xfId="2" applyFont="1" applyFill="1" applyBorder="1"/>
    <xf numFmtId="9" fontId="0" fillId="0" borderId="0" xfId="2" applyFont="1" applyFill="1"/>
    <xf numFmtId="2" fontId="5" fillId="5" borderId="0" xfId="0" applyNumberFormat="1" applyFont="1" applyFill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2329162248943647"/>
          <c:w val="0.98906927548920154"/>
          <c:h val="0.86940518909376541"/>
        </c:manualLayout>
      </c:layout>
      <c:areaChart>
        <c:grouping val="stacked"/>
        <c:varyColors val="0"/>
        <c:ser>
          <c:idx val="5"/>
          <c:order val="0"/>
          <c:tx>
            <c:v>APD (contextes frag.)</c:v>
          </c:tx>
          <c:spPr>
            <a:solidFill>
              <a:srgbClr val="4F81B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'Graphique 7.1'!$A$15:$A$24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'Graphique 7.1'!$D$15:$D$24</c:f>
              <c:numCache>
                <c:formatCode>_(* #,##0.00_);_(* \(#,##0.00\);_(* "-"??_);_(@_)</c:formatCode>
                <c:ptCount val="10"/>
                <c:pt idx="0">
                  <c:v>593.22538299999997</c:v>
                </c:pt>
                <c:pt idx="1">
                  <c:v>1110.5414069999999</c:v>
                </c:pt>
                <c:pt idx="2">
                  <c:v>754.21008499999994</c:v>
                </c:pt>
                <c:pt idx="3">
                  <c:v>682.59895600000004</c:v>
                </c:pt>
                <c:pt idx="4">
                  <c:v>477.70908299999996</c:v>
                </c:pt>
                <c:pt idx="5">
                  <c:v>443.16287800000003</c:v>
                </c:pt>
                <c:pt idx="6">
                  <c:v>436.53500099999997</c:v>
                </c:pt>
                <c:pt idx="7">
                  <c:v>482.29043000000001</c:v>
                </c:pt>
                <c:pt idx="8">
                  <c:v>449.20958400000001</c:v>
                </c:pt>
                <c:pt idx="9">
                  <c:v>438.38556300000005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0-4190-B3E9-7752C7DEBB39}"/>
            </c:ext>
          </c:extLst>
        </c:ser>
        <c:ser>
          <c:idx val="0"/>
          <c:order val="1"/>
          <c:tx>
            <c:v>APD (total)</c:v>
          </c:tx>
          <c:spPr>
            <a:solidFill>
              <a:srgbClr val="CCCC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'Graphique 7.1'!$A$15:$A$24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'Graphique 7.1'!$C$15:$C$24</c:f>
              <c:numCache>
                <c:formatCode>_(* #,##0.00_);_(* \(#,##0.00\);_(* "-"??_);_(@_)</c:formatCode>
                <c:ptCount val="10"/>
                <c:pt idx="0">
                  <c:v>924.74961699999994</c:v>
                </c:pt>
                <c:pt idx="1">
                  <c:v>867.03859299999999</c:v>
                </c:pt>
                <c:pt idx="2">
                  <c:v>996.53391499999998</c:v>
                </c:pt>
                <c:pt idx="3">
                  <c:v>695.02704399999993</c:v>
                </c:pt>
                <c:pt idx="4">
                  <c:v>741.29191700000001</c:v>
                </c:pt>
                <c:pt idx="5">
                  <c:v>770.15612199999987</c:v>
                </c:pt>
                <c:pt idx="6">
                  <c:v>807.898999</c:v>
                </c:pt>
                <c:pt idx="7">
                  <c:v>1044.0005699999999</c:v>
                </c:pt>
                <c:pt idx="8">
                  <c:v>883.64241600000014</c:v>
                </c:pt>
                <c:pt idx="9">
                  <c:v>830.90043700000001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0-4190-B3E9-7752C7DEB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693400"/>
        <c:axId val="610692416"/>
      </c:areaChart>
      <c:lineChart>
        <c:grouping val="standard"/>
        <c:varyColors val="0"/>
        <c:ser>
          <c:idx val="1"/>
          <c:order val="2"/>
          <c:tx>
            <c:v>humanitaire total</c:v>
          </c:tx>
          <c:spPr>
            <a:ln w="1905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val>
            <c:numRef>
              <c:f>'Graphique 7.1'!$H$15:$H$24</c:f>
              <c:numCache>
                <c:formatCode>_(* #,##0.00_);_(* \(#,##0.00\);_(* "-"??_);_(@_)</c:formatCode>
                <c:ptCount val="10"/>
                <c:pt idx="0">
                  <c:v>108.681</c:v>
                </c:pt>
                <c:pt idx="1">
                  <c:v>130.773</c:v>
                </c:pt>
                <c:pt idx="2">
                  <c:v>146.37799999999999</c:v>
                </c:pt>
                <c:pt idx="3">
                  <c:v>69.662999999999997</c:v>
                </c:pt>
                <c:pt idx="4">
                  <c:v>126.81699999999999</c:v>
                </c:pt>
                <c:pt idx="5">
                  <c:v>70.811999999999998</c:v>
                </c:pt>
                <c:pt idx="6">
                  <c:v>145.458</c:v>
                </c:pt>
                <c:pt idx="7">
                  <c:v>250.196</c:v>
                </c:pt>
                <c:pt idx="8">
                  <c:v>166.40100000000001</c:v>
                </c:pt>
                <c:pt idx="9">
                  <c:v>178.61099999999999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00-4190-B3E9-7752C7DEBB39}"/>
            </c:ext>
          </c:extLst>
        </c:ser>
        <c:ser>
          <c:idx val="2"/>
          <c:order val="3"/>
          <c:tx>
            <c:v>Paix (contextes frag.)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'Graphique 7.1'!$E$15:$E$24</c:f>
              <c:numCache>
                <c:formatCode>_(* #,##0.00_);_(* \(#,##0.00\);_(* "-"??_);_(@_)</c:formatCode>
                <c:ptCount val="10"/>
                <c:pt idx="0">
                  <c:v>60.957152999999998</c:v>
                </c:pt>
                <c:pt idx="1">
                  <c:v>68.946240000000003</c:v>
                </c:pt>
                <c:pt idx="2">
                  <c:v>80.701333000000005</c:v>
                </c:pt>
                <c:pt idx="3">
                  <c:v>68.918884000000006</c:v>
                </c:pt>
                <c:pt idx="4">
                  <c:v>44.378380999999997</c:v>
                </c:pt>
                <c:pt idx="5">
                  <c:v>58.444116999999999</c:v>
                </c:pt>
                <c:pt idx="6">
                  <c:v>50.470889</c:v>
                </c:pt>
                <c:pt idx="7">
                  <c:v>58.138337999999997</c:v>
                </c:pt>
                <c:pt idx="8">
                  <c:v>39.711838</c:v>
                </c:pt>
                <c:pt idx="9">
                  <c:v>39.807163000000003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00-4190-B3E9-7752C7DEB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93400"/>
        <c:axId val="610692416"/>
      </c:lineChart>
      <c:catAx>
        <c:axId val="61069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692416"/>
        <c:crosses val="autoZero"/>
        <c:auto val="1"/>
        <c:lblAlgn val="ctr"/>
        <c:lblOffset val="0"/>
        <c:tickLblSkip val="1"/>
        <c:noMultiLvlLbl val="0"/>
      </c:catAx>
      <c:valAx>
        <c:axId val="61069241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Millions USD </a:t>
                </a:r>
              </a:p>
            </c:rich>
          </c:tx>
          <c:layout>
            <c:manualLayout>
              <c:xMode val="edge"/>
              <c:yMode val="edge"/>
              <c:x val="6.5341787745882372E-3"/>
              <c:y val="7.37081640623878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.00_);_(* \(#,##0.00\);_(* &quot;-&quot;??_);_(@_)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6934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6254844591778749E-2"/>
          <c:y val="1.4606376833596276E-2"/>
          <c:w val="0.94155901050606161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chemeClr val="lt1"/>
    </a:solidFill>
    <a:ln w="12700" cap="flat" cmpd="sng" algn="ctr">
      <a:noFill/>
      <a:prstDash val="solid"/>
      <a:miter lim="800000"/>
    </a:ln>
    <a:effectLst/>
    <a:ex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0</xdr:rowOff>
    </xdr:from>
    <xdr:to>
      <xdr:col>16</xdr:col>
      <xdr:colOff>487680</xdr:colOff>
      <xdr:row>51</xdr:row>
      <xdr:rowOff>144779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83a41ee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showGridLines="0" tabSelected="1" zoomScaleNormal="100" workbookViewId="0"/>
  </sheetViews>
  <sheetFormatPr defaultRowHeight="12.5" x14ac:dyDescent="0.25"/>
  <cols>
    <col min="1" max="1" width="41.26953125" customWidth="1"/>
    <col min="2" max="2" width="11.81640625" style="1" customWidth="1"/>
    <col min="3" max="3" width="13.81640625" bestFit="1" customWidth="1"/>
    <col min="4" max="4" width="16.7265625" bestFit="1" customWidth="1"/>
    <col min="5" max="5" width="17" bestFit="1" customWidth="1"/>
    <col min="6" max="6" width="17" customWidth="1"/>
    <col min="7" max="7" width="14.7265625" customWidth="1"/>
    <col min="8" max="8" width="16.1796875" bestFit="1" customWidth="1"/>
    <col min="9" max="9" width="12.26953125" bestFit="1" customWidth="1"/>
    <col min="10" max="10" width="11" bestFit="1" customWidth="1"/>
    <col min="11" max="11" width="12.453125" bestFit="1" customWidth="1"/>
    <col min="12" max="12" width="13.453125" bestFit="1" customWidth="1"/>
    <col min="13" max="14" width="9.1796875" customWidth="1"/>
    <col min="15" max="15" width="10" customWidth="1"/>
    <col min="16" max="16" width="11.54296875" customWidth="1"/>
    <col min="17" max="17" width="12.54296875" customWidth="1"/>
  </cols>
  <sheetData>
    <row r="1" spans="1:16" s="21" customFormat="1" x14ac:dyDescent="0.25">
      <c r="A1" s="22" t="s">
        <v>76</v>
      </c>
      <c r="B1" s="27"/>
    </row>
    <row r="2" spans="1:16" s="21" customFormat="1" x14ac:dyDescent="0.25">
      <c r="A2" s="21" t="s">
        <v>77</v>
      </c>
      <c r="B2" s="27" t="s">
        <v>78</v>
      </c>
    </row>
    <row r="3" spans="1:16" s="21" customFormat="1" x14ac:dyDescent="0.25">
      <c r="A3" s="21" t="s">
        <v>79</v>
      </c>
      <c r="B3" s="27"/>
    </row>
    <row r="4" spans="1:16" s="21" customFormat="1" x14ac:dyDescent="0.25">
      <c r="A4" s="22" t="s">
        <v>80</v>
      </c>
      <c r="B4" s="27"/>
    </row>
    <row r="5" spans="1:16" s="21" customFormat="1" x14ac:dyDescent="0.25">
      <c r="B5" s="27"/>
    </row>
    <row r="7" spans="1:16" x14ac:dyDescent="0.25">
      <c r="A7" s="21"/>
      <c r="B7" s="20"/>
    </row>
    <row r="8" spans="1:16" x14ac:dyDescent="0.25">
      <c r="A8" s="21"/>
    </row>
    <row r="9" spans="1:16" x14ac:dyDescent="0.25">
      <c r="A9" s="22"/>
    </row>
    <row r="10" spans="1:16" x14ac:dyDescent="0.25">
      <c r="A10" s="22"/>
    </row>
    <row r="11" spans="1:16" x14ac:dyDescent="0.25">
      <c r="A11" s="21" t="s">
        <v>74</v>
      </c>
    </row>
    <row r="12" spans="1:16" ht="13" x14ac:dyDescent="0.3">
      <c r="A12" s="10"/>
    </row>
    <row r="13" spans="1:16" ht="13" x14ac:dyDescent="0.3">
      <c r="A13" s="15" t="s">
        <v>73</v>
      </c>
    </row>
    <row r="14" spans="1:16" ht="38" x14ac:dyDescent="0.3">
      <c r="A14" s="2" t="s">
        <v>35</v>
      </c>
      <c r="B14" s="3" t="s">
        <v>36</v>
      </c>
      <c r="C14" s="4" t="s">
        <v>0</v>
      </c>
      <c r="D14" s="5" t="s">
        <v>1</v>
      </c>
      <c r="E14" s="6" t="s">
        <v>2</v>
      </c>
      <c r="F14" s="6" t="s">
        <v>37</v>
      </c>
      <c r="G14" s="6" t="s">
        <v>3</v>
      </c>
      <c r="H14" s="6" t="s">
        <v>4</v>
      </c>
      <c r="I14" s="5" t="s">
        <v>38</v>
      </c>
      <c r="J14" s="6" t="s">
        <v>5</v>
      </c>
      <c r="K14" s="6" t="s">
        <v>39</v>
      </c>
      <c r="L14" s="6" t="s">
        <v>40</v>
      </c>
      <c r="M14" s="7" t="s">
        <v>41</v>
      </c>
      <c r="N14" s="7" t="s">
        <v>42</v>
      </c>
      <c r="O14" s="7" t="s">
        <v>6</v>
      </c>
      <c r="P14" s="7" t="s">
        <v>43</v>
      </c>
    </row>
    <row r="15" spans="1:16" ht="13" x14ac:dyDescent="0.3">
      <c r="A15" s="11">
        <v>2009</v>
      </c>
      <c r="B15" s="12">
        <v>1517.9749999999999</v>
      </c>
      <c r="C15" s="23">
        <f t="shared" ref="C15:C24" si="0">B15-D15</f>
        <v>924.74961699999994</v>
      </c>
      <c r="D15" s="24">
        <f t="shared" ref="D15:D24" si="1">SUM(E15:G15)</f>
        <v>593.22538299999997</v>
      </c>
      <c r="E15" s="13">
        <v>60.957152999999998</v>
      </c>
      <c r="F15" s="13">
        <v>440.27950299999998</v>
      </c>
      <c r="G15" s="13">
        <v>91.988726999999997</v>
      </c>
      <c r="H15" s="14">
        <v>108.681</v>
      </c>
      <c r="I15" s="25">
        <f t="shared" ref="I15:I24" si="2">D15/B15</f>
        <v>0.39080049605560041</v>
      </c>
      <c r="J15" s="26">
        <f t="shared" ref="J15:J24" si="3">H15/B15</f>
        <v>7.1596040778010184E-2</v>
      </c>
      <c r="K15" s="26">
        <f t="shared" ref="K15:K24" si="4">E15/B15</f>
        <v>4.0156888618060244E-2</v>
      </c>
      <c r="L15" s="26">
        <f t="shared" ref="L15:L24" si="5">E15/D15</f>
        <v>0.10275546992229764</v>
      </c>
      <c r="M15" s="13"/>
      <c r="N15" s="13"/>
      <c r="O15" s="26">
        <f t="shared" ref="O15:O24" si="6">M15/B15</f>
        <v>0</v>
      </c>
      <c r="P15" s="26">
        <f t="shared" ref="P15:P24" si="7">N15/H15</f>
        <v>0</v>
      </c>
    </row>
    <row r="16" spans="1:16" ht="13" x14ac:dyDescent="0.3">
      <c r="A16" s="11">
        <v>2010</v>
      </c>
      <c r="B16" s="12">
        <v>1977.58</v>
      </c>
      <c r="C16" s="23">
        <f t="shared" si="0"/>
        <v>867.03859299999999</v>
      </c>
      <c r="D16" s="24">
        <f t="shared" si="1"/>
        <v>1110.5414069999999</v>
      </c>
      <c r="E16" s="13">
        <v>68.946240000000003</v>
      </c>
      <c r="F16" s="13">
        <v>929.01896699999998</v>
      </c>
      <c r="G16" s="13">
        <v>112.5762</v>
      </c>
      <c r="H16" s="14">
        <v>130.773</v>
      </c>
      <c r="I16" s="25">
        <f t="shared" si="2"/>
        <v>0.56156585675421478</v>
      </c>
      <c r="J16" s="26">
        <f t="shared" si="3"/>
        <v>6.6127792554536352E-2</v>
      </c>
      <c r="K16" s="26">
        <f t="shared" si="4"/>
        <v>3.4863944821448438E-2</v>
      </c>
      <c r="L16" s="26">
        <f t="shared" si="5"/>
        <v>6.2083448276143392E-2</v>
      </c>
      <c r="M16" s="13"/>
      <c r="N16" s="13"/>
      <c r="O16" s="26">
        <f t="shared" si="6"/>
        <v>0</v>
      </c>
      <c r="P16" s="26">
        <f t="shared" si="7"/>
        <v>0</v>
      </c>
    </row>
    <row r="17" spans="1:16" ht="13" x14ac:dyDescent="0.3">
      <c r="A17" s="11">
        <v>2011</v>
      </c>
      <c r="B17" s="12">
        <v>1750.7439999999999</v>
      </c>
      <c r="C17" s="23">
        <f t="shared" si="0"/>
        <v>996.53391499999998</v>
      </c>
      <c r="D17" s="24">
        <f t="shared" si="1"/>
        <v>754.21008499999994</v>
      </c>
      <c r="E17" s="13">
        <v>80.701333000000005</v>
      </c>
      <c r="F17" s="13">
        <v>561.48767399999997</v>
      </c>
      <c r="G17" s="13">
        <v>112.021078</v>
      </c>
      <c r="H17" s="14">
        <v>146.37799999999999</v>
      </c>
      <c r="I17" s="25">
        <f t="shared" si="2"/>
        <v>0.43079404241853747</v>
      </c>
      <c r="J17" s="26">
        <f t="shared" si="3"/>
        <v>8.3609025648524279E-2</v>
      </c>
      <c r="K17" s="26">
        <f t="shared" si="4"/>
        <v>4.6095450277139322E-2</v>
      </c>
      <c r="L17" s="26">
        <f t="shared" si="5"/>
        <v>0.10700113218454246</v>
      </c>
      <c r="M17" s="13"/>
      <c r="N17" s="13"/>
      <c r="O17" s="26">
        <f t="shared" si="6"/>
        <v>0</v>
      </c>
      <c r="P17" s="26">
        <f t="shared" si="7"/>
        <v>0</v>
      </c>
    </row>
    <row r="18" spans="1:16" ht="13" x14ac:dyDescent="0.3">
      <c r="A18" s="11">
        <v>2012</v>
      </c>
      <c r="B18" s="12">
        <v>1377.626</v>
      </c>
      <c r="C18" s="23">
        <f t="shared" si="0"/>
        <v>695.02704399999993</v>
      </c>
      <c r="D18" s="24">
        <f t="shared" si="1"/>
        <v>682.59895600000004</v>
      </c>
      <c r="E18" s="13">
        <v>68.918884000000006</v>
      </c>
      <c r="F18" s="13">
        <v>569.51881400000002</v>
      </c>
      <c r="G18" s="13">
        <v>44.161257999999997</v>
      </c>
      <c r="H18" s="14">
        <v>69.662999999999997</v>
      </c>
      <c r="I18" s="25">
        <f t="shared" si="2"/>
        <v>0.49548930987074868</v>
      </c>
      <c r="J18" s="26">
        <f t="shared" si="3"/>
        <v>5.05674254115413E-2</v>
      </c>
      <c r="K18" s="26">
        <f t="shared" si="4"/>
        <v>5.002728171506636E-2</v>
      </c>
      <c r="L18" s="26">
        <f t="shared" si="5"/>
        <v>0.10096541079386005</v>
      </c>
      <c r="M18" s="13"/>
      <c r="N18" s="13"/>
      <c r="O18" s="26">
        <f t="shared" si="6"/>
        <v>0</v>
      </c>
      <c r="P18" s="26">
        <f t="shared" si="7"/>
        <v>0</v>
      </c>
    </row>
    <row r="19" spans="1:16" ht="13" x14ac:dyDescent="0.3">
      <c r="A19" s="11">
        <v>2013</v>
      </c>
      <c r="B19" s="12">
        <v>1219.001</v>
      </c>
      <c r="C19" s="23">
        <f t="shared" si="0"/>
        <v>741.29191700000001</v>
      </c>
      <c r="D19" s="24">
        <f t="shared" si="1"/>
        <v>477.70908299999996</v>
      </c>
      <c r="E19" s="13">
        <v>44.378380999999997</v>
      </c>
      <c r="F19" s="13">
        <v>344.21121199999999</v>
      </c>
      <c r="G19" s="13">
        <v>89.119489999999999</v>
      </c>
      <c r="H19" s="14">
        <v>126.81699999999999</v>
      </c>
      <c r="I19" s="25">
        <f t="shared" si="2"/>
        <v>0.39188571871557115</v>
      </c>
      <c r="J19" s="26">
        <f t="shared" si="3"/>
        <v>0.10403354878297885</v>
      </c>
      <c r="K19" s="26">
        <f t="shared" si="4"/>
        <v>3.6405532891277362E-2</v>
      </c>
      <c r="L19" s="26">
        <f t="shared" si="5"/>
        <v>9.2898340390149131E-2</v>
      </c>
      <c r="M19" s="13"/>
      <c r="N19" s="13"/>
      <c r="O19" s="26">
        <f t="shared" si="6"/>
        <v>0</v>
      </c>
      <c r="P19" s="26">
        <f t="shared" si="7"/>
        <v>0</v>
      </c>
    </row>
    <row r="20" spans="1:16" ht="13" x14ac:dyDescent="0.3">
      <c r="A20" s="11">
        <v>2014</v>
      </c>
      <c r="B20" s="12">
        <v>1213.319</v>
      </c>
      <c r="C20" s="23">
        <f t="shared" si="0"/>
        <v>770.15612199999987</v>
      </c>
      <c r="D20" s="24">
        <f t="shared" si="1"/>
        <v>443.16287800000003</v>
      </c>
      <c r="E20" s="13">
        <v>58.444116999999999</v>
      </c>
      <c r="F20" s="13">
        <v>325.41135000000003</v>
      </c>
      <c r="G20" s="13">
        <v>59.307411000000002</v>
      </c>
      <c r="H20" s="14">
        <v>70.811999999999998</v>
      </c>
      <c r="I20" s="25">
        <f t="shared" si="2"/>
        <v>0.36524844496789388</v>
      </c>
      <c r="J20" s="26">
        <f t="shared" si="3"/>
        <v>5.8362227905439545E-2</v>
      </c>
      <c r="K20" s="26">
        <f t="shared" si="4"/>
        <v>4.8168797323704646E-2</v>
      </c>
      <c r="L20" s="26">
        <f t="shared" si="5"/>
        <v>0.13187954113791994</v>
      </c>
      <c r="M20" s="13"/>
      <c r="N20" s="13"/>
      <c r="O20" s="26">
        <f t="shared" si="6"/>
        <v>0</v>
      </c>
      <c r="P20" s="26">
        <f t="shared" si="7"/>
        <v>0</v>
      </c>
    </row>
    <row r="21" spans="1:16" ht="13" x14ac:dyDescent="0.3">
      <c r="A21" s="11">
        <v>2015</v>
      </c>
      <c r="B21" s="12">
        <v>1244.434</v>
      </c>
      <c r="C21" s="23">
        <f t="shared" si="0"/>
        <v>807.898999</v>
      </c>
      <c r="D21" s="24">
        <f t="shared" si="1"/>
        <v>436.53500099999997</v>
      </c>
      <c r="E21" s="13">
        <v>50.470889</v>
      </c>
      <c r="F21" s="13">
        <v>282.204455</v>
      </c>
      <c r="G21" s="13">
        <v>103.859657</v>
      </c>
      <c r="H21" s="14">
        <v>145.458</v>
      </c>
      <c r="I21" s="25">
        <f t="shared" si="2"/>
        <v>0.35078999850534459</v>
      </c>
      <c r="J21" s="26">
        <f t="shared" si="3"/>
        <v>0.11688687387197715</v>
      </c>
      <c r="K21" s="26">
        <f t="shared" si="4"/>
        <v>4.0557304766665005E-2</v>
      </c>
      <c r="L21" s="26">
        <f t="shared" si="5"/>
        <v>0.1156170499144008</v>
      </c>
      <c r="M21" s="13"/>
      <c r="N21" s="13"/>
      <c r="O21" s="26">
        <f t="shared" si="6"/>
        <v>0</v>
      </c>
      <c r="P21" s="26">
        <f t="shared" si="7"/>
        <v>0</v>
      </c>
    </row>
    <row r="22" spans="1:16" ht="13" x14ac:dyDescent="0.3">
      <c r="A22" s="11">
        <v>2016</v>
      </c>
      <c r="B22" s="12">
        <v>1526.2909999999999</v>
      </c>
      <c r="C22" s="23">
        <f t="shared" si="0"/>
        <v>1044.0005699999999</v>
      </c>
      <c r="D22" s="24">
        <f t="shared" si="1"/>
        <v>482.29043000000001</v>
      </c>
      <c r="E22" s="13">
        <v>58.138337999999997</v>
      </c>
      <c r="F22" s="13">
        <v>290.097936</v>
      </c>
      <c r="G22" s="13">
        <v>134.05415600000001</v>
      </c>
      <c r="H22" s="14">
        <v>250.196</v>
      </c>
      <c r="I22" s="25">
        <f t="shared" si="2"/>
        <v>0.3159885172617804</v>
      </c>
      <c r="J22" s="26">
        <f t="shared" si="3"/>
        <v>0.16392417959615826</v>
      </c>
      <c r="K22" s="26">
        <f t="shared" si="4"/>
        <v>3.8091253895882242E-2</v>
      </c>
      <c r="L22" s="26">
        <f t="shared" si="5"/>
        <v>0.12054632309415718</v>
      </c>
      <c r="M22" s="13"/>
      <c r="N22" s="13"/>
      <c r="O22" s="26">
        <f t="shared" si="6"/>
        <v>0</v>
      </c>
      <c r="P22" s="26">
        <f t="shared" si="7"/>
        <v>0</v>
      </c>
    </row>
    <row r="23" spans="1:16" ht="13" x14ac:dyDescent="0.3">
      <c r="A23" s="11">
        <v>2017</v>
      </c>
      <c r="B23" s="12">
        <v>1332.8520000000001</v>
      </c>
      <c r="C23" s="23">
        <f t="shared" si="0"/>
        <v>883.64241600000014</v>
      </c>
      <c r="D23" s="24">
        <f t="shared" si="1"/>
        <v>449.20958400000001</v>
      </c>
      <c r="E23" s="13">
        <v>39.711838</v>
      </c>
      <c r="F23" s="13">
        <v>295.825175</v>
      </c>
      <c r="G23" s="13">
        <v>113.672571</v>
      </c>
      <c r="H23" s="14">
        <v>166.40100000000001</v>
      </c>
      <c r="I23" s="25">
        <f t="shared" si="2"/>
        <v>0.33702885541680544</v>
      </c>
      <c r="J23" s="26">
        <f t="shared" si="3"/>
        <v>0.12484581934078202</v>
      </c>
      <c r="K23" s="26">
        <f t="shared" si="4"/>
        <v>2.9794634363005043E-2</v>
      </c>
      <c r="L23" s="26">
        <f t="shared" si="5"/>
        <v>8.8403808410285389E-2</v>
      </c>
      <c r="M23" s="13"/>
      <c r="N23" s="13"/>
      <c r="O23" s="26">
        <f t="shared" si="6"/>
        <v>0</v>
      </c>
      <c r="P23" s="26">
        <f t="shared" si="7"/>
        <v>0</v>
      </c>
    </row>
    <row r="24" spans="1:16" ht="13" x14ac:dyDescent="0.3">
      <c r="A24" s="11">
        <v>2018</v>
      </c>
      <c r="B24" s="12">
        <v>1269.2860000000001</v>
      </c>
      <c r="C24" s="23">
        <f t="shared" si="0"/>
        <v>830.90043700000001</v>
      </c>
      <c r="D24" s="24">
        <f t="shared" si="1"/>
        <v>438.38556300000005</v>
      </c>
      <c r="E24" s="13">
        <v>39.807163000000003</v>
      </c>
      <c r="F24" s="13">
        <v>291.33991600000002</v>
      </c>
      <c r="G24" s="13">
        <v>107.238484</v>
      </c>
      <c r="H24" s="14">
        <v>178.61099999999999</v>
      </c>
      <c r="I24" s="25">
        <f t="shared" si="2"/>
        <v>0.34537965675190624</v>
      </c>
      <c r="J24" s="26">
        <f t="shared" si="3"/>
        <v>0.14071769483000679</v>
      </c>
      <c r="K24" s="26">
        <f t="shared" si="4"/>
        <v>3.1361854617477855E-2</v>
      </c>
      <c r="L24" s="26">
        <f t="shared" si="5"/>
        <v>9.080400076952351E-2</v>
      </c>
      <c r="M24" s="13"/>
      <c r="N24" s="13"/>
      <c r="O24" s="26">
        <f t="shared" si="6"/>
        <v>0</v>
      </c>
      <c r="P24" s="26">
        <f t="shared" si="7"/>
        <v>0</v>
      </c>
    </row>
    <row r="25" spans="1:16" x14ac:dyDescent="0.25">
      <c r="I25" s="11"/>
      <c r="J25" s="11"/>
      <c r="K25" s="11"/>
      <c r="L25" s="11"/>
      <c r="M25" s="11"/>
      <c r="N25" s="11"/>
      <c r="O25" s="11"/>
      <c r="P25" s="11"/>
    </row>
    <row r="29" spans="1:16" ht="13" x14ac:dyDescent="0.3">
      <c r="A29" s="15" t="s">
        <v>45</v>
      </c>
      <c r="B29"/>
    </row>
    <row r="30" spans="1:16" x14ac:dyDescent="0.25">
      <c r="A30" s="16"/>
      <c r="B30" s="16">
        <v>2012</v>
      </c>
      <c r="C30" s="16">
        <v>2013</v>
      </c>
      <c r="D30" s="16">
        <v>2014</v>
      </c>
      <c r="E30" s="16">
        <v>2015</v>
      </c>
      <c r="F30" s="16">
        <v>2016</v>
      </c>
      <c r="G30" s="16">
        <v>2017</v>
      </c>
      <c r="H30" s="11"/>
    </row>
    <row r="31" spans="1:16" ht="13" x14ac:dyDescent="0.3">
      <c r="A31" s="19" t="s">
        <v>44</v>
      </c>
      <c r="B31" s="17">
        <f t="shared" ref="B31:G31" si="8">SUM(B32:B86)</f>
        <v>549.10556700000006</v>
      </c>
      <c r="C31" s="17">
        <f t="shared" si="8"/>
        <v>491.33553000000012</v>
      </c>
      <c r="D31" s="17">
        <f t="shared" si="8"/>
        <v>494.16337899999991</v>
      </c>
      <c r="E31" s="17">
        <f t="shared" si="8"/>
        <v>479.49417100000005</v>
      </c>
      <c r="F31" s="17">
        <f t="shared" si="8"/>
        <v>464.44987399999997</v>
      </c>
      <c r="G31" s="17">
        <f t="shared" si="8"/>
        <v>400.129796</v>
      </c>
      <c r="H31" s="18"/>
    </row>
    <row r="32" spans="1:16" x14ac:dyDescent="0.25">
      <c r="A32" t="s">
        <v>7</v>
      </c>
      <c r="B32" s="8">
        <v>9.0407799999999998</v>
      </c>
      <c r="C32" s="8">
        <v>6.2107250000000001</v>
      </c>
      <c r="D32" s="8">
        <v>4.2827469999999996</v>
      </c>
      <c r="E32" s="8">
        <v>0.453623</v>
      </c>
      <c r="F32" s="8">
        <v>4.5503260000000001</v>
      </c>
      <c r="G32" s="8">
        <v>0.18127299999999999</v>
      </c>
      <c r="H32" s="8"/>
    </row>
    <row r="33" spans="1:8" x14ac:dyDescent="0.25">
      <c r="A33" t="s">
        <v>8</v>
      </c>
      <c r="B33" s="8">
        <v>0.128492</v>
      </c>
      <c r="C33" s="8">
        <v>0.10594099999999999</v>
      </c>
      <c r="D33" s="8">
        <v>0.28396700000000002</v>
      </c>
      <c r="E33" s="8">
        <v>0</v>
      </c>
      <c r="F33" s="8">
        <v>0</v>
      </c>
      <c r="G33" s="8">
        <v>3.3478000000000001E-2</v>
      </c>
      <c r="H33" s="8"/>
    </row>
    <row r="34" spans="1:8" x14ac:dyDescent="0.25">
      <c r="A34" t="s">
        <v>9</v>
      </c>
      <c r="B34" s="8">
        <v>1.4140820000000001</v>
      </c>
      <c r="C34" s="8">
        <v>1.548257</v>
      </c>
      <c r="D34" s="8">
        <v>1.362193</v>
      </c>
      <c r="E34" s="8">
        <v>1.346001</v>
      </c>
      <c r="F34" s="8">
        <v>1.501366</v>
      </c>
      <c r="G34" s="8">
        <v>1.0922480000000001</v>
      </c>
      <c r="H34" s="8"/>
    </row>
    <row r="35" spans="1:8" x14ac:dyDescent="0.25">
      <c r="A35" t="s">
        <v>10</v>
      </c>
      <c r="B35" s="8">
        <v>8.5761869999999991</v>
      </c>
      <c r="C35" s="8">
        <v>11.462815000000001</v>
      </c>
      <c r="D35" s="8">
        <v>7.8132219999999997</v>
      </c>
      <c r="E35" s="8">
        <v>13.318578</v>
      </c>
      <c r="F35" s="8">
        <v>26.460349999999998</v>
      </c>
      <c r="G35" s="8">
        <v>11.378795</v>
      </c>
      <c r="H35" s="8"/>
    </row>
    <row r="36" spans="1:8" x14ac:dyDescent="0.25">
      <c r="A36" t="s">
        <v>11</v>
      </c>
      <c r="B36" s="8">
        <v>28.407499999999999</v>
      </c>
      <c r="C36" s="8">
        <v>68.188072000000005</v>
      </c>
      <c r="D36" s="8">
        <v>50.636294999999997</v>
      </c>
      <c r="E36" s="8">
        <v>57.637027000000003</v>
      </c>
      <c r="F36" s="8">
        <v>17.693777000000001</v>
      </c>
      <c r="G36" s="8">
        <v>17.663108999999999</v>
      </c>
      <c r="H36" s="8"/>
    </row>
    <row r="37" spans="1:8" x14ac:dyDescent="0.25">
      <c r="A37" t="s">
        <v>46</v>
      </c>
      <c r="B37" s="8">
        <v>1.291453</v>
      </c>
      <c r="C37" s="8">
        <v>2.9392170000000002</v>
      </c>
      <c r="D37" s="8">
        <v>2.1900270000000002</v>
      </c>
      <c r="E37" s="8">
        <v>2.0645950000000002</v>
      </c>
      <c r="F37" s="8">
        <v>4.7600800000000003</v>
      </c>
      <c r="G37" s="8">
        <v>3.661041</v>
      </c>
      <c r="H37" s="8"/>
    </row>
    <row r="38" spans="1:8" x14ac:dyDescent="0.25">
      <c r="A38" t="s">
        <v>72</v>
      </c>
      <c r="B38" s="8">
        <v>20.302555999999999</v>
      </c>
      <c r="C38" s="8">
        <v>36.608213999999997</v>
      </c>
      <c r="D38" s="8">
        <v>24.107513000000001</v>
      </c>
      <c r="E38" s="8">
        <v>39.019753000000001</v>
      </c>
      <c r="F38" s="8">
        <v>21.492256999999999</v>
      </c>
      <c r="G38" s="8">
        <v>7.2283910000000002</v>
      </c>
      <c r="H38" s="8"/>
    </row>
    <row r="39" spans="1:8" x14ac:dyDescent="0.25">
      <c r="A39" t="s">
        <v>49</v>
      </c>
      <c r="B39" s="8">
        <v>6.9322999999999996E-2</v>
      </c>
      <c r="C39" s="8">
        <v>0.102908</v>
      </c>
      <c r="D39" s="8">
        <v>0</v>
      </c>
      <c r="E39" s="8">
        <v>6.4999999999999994E-5</v>
      </c>
      <c r="F39" s="8">
        <v>0.12554999999999999</v>
      </c>
      <c r="G39" s="8">
        <v>0</v>
      </c>
      <c r="H39" s="8"/>
    </row>
    <row r="40" spans="1:8" x14ac:dyDescent="0.25">
      <c r="A40" t="s">
        <v>12</v>
      </c>
      <c r="B40" s="8">
        <v>0.19764799999999999</v>
      </c>
      <c r="C40" s="8">
        <v>0.16284399999999999</v>
      </c>
      <c r="D40" s="8">
        <v>8.2279999999999992E-3</v>
      </c>
      <c r="E40" s="8">
        <v>7.8469999999999998E-2</v>
      </c>
      <c r="F40" s="8">
        <v>1.208866</v>
      </c>
      <c r="G40" s="8">
        <v>1.5237000000000001E-2</v>
      </c>
      <c r="H40" s="8"/>
    </row>
    <row r="41" spans="1:8" x14ac:dyDescent="0.25">
      <c r="A41" t="s">
        <v>13</v>
      </c>
      <c r="B41" s="8">
        <v>245.24246600000001</v>
      </c>
      <c r="C41" s="8">
        <v>1.04941</v>
      </c>
      <c r="D41" s="8">
        <v>0.452874</v>
      </c>
      <c r="E41" s="8">
        <v>0.34961999999999999</v>
      </c>
      <c r="F41" s="8">
        <v>0.28709200000000001</v>
      </c>
      <c r="G41" s="8">
        <v>8.3412E-2</v>
      </c>
      <c r="H41" s="8"/>
    </row>
    <row r="42" spans="1:8" x14ac:dyDescent="0.25">
      <c r="A42" t="s">
        <v>14</v>
      </c>
      <c r="B42" s="8">
        <v>1.155E-3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/>
    </row>
    <row r="43" spans="1:8" x14ac:dyDescent="0.25">
      <c r="A43" t="s">
        <v>56</v>
      </c>
      <c r="B43" s="8">
        <v>0.29072799999999999</v>
      </c>
      <c r="C43" s="8">
        <v>0.17297999999999999</v>
      </c>
      <c r="D43" s="8">
        <v>0.81686099999999995</v>
      </c>
      <c r="E43" s="8">
        <v>0.51201799999999997</v>
      </c>
      <c r="F43" s="8">
        <v>0.280115</v>
      </c>
      <c r="G43" s="8">
        <v>0.25284099999999998</v>
      </c>
      <c r="H43" s="8"/>
    </row>
    <row r="44" spans="1:8" x14ac:dyDescent="0.25">
      <c r="A44" t="s">
        <v>58</v>
      </c>
      <c r="B44" s="8">
        <v>0</v>
      </c>
      <c r="C44" s="8">
        <v>0</v>
      </c>
      <c r="D44" s="8">
        <v>1.3910000000000001E-3</v>
      </c>
      <c r="E44" s="8">
        <v>0</v>
      </c>
      <c r="F44" s="8">
        <v>0.61926400000000004</v>
      </c>
      <c r="G44" s="8">
        <v>0</v>
      </c>
      <c r="H44" s="8"/>
    </row>
    <row r="45" spans="1:8" x14ac:dyDescent="0.25">
      <c r="A45" t="s">
        <v>15</v>
      </c>
      <c r="B45" s="8">
        <v>2.3860000000000001E-3</v>
      </c>
      <c r="C45" s="8">
        <v>2.3280000000000002E-3</v>
      </c>
      <c r="D45" s="8">
        <v>1.895E-3</v>
      </c>
      <c r="E45" s="8">
        <v>2.5279999999999999E-3</v>
      </c>
      <c r="F45" s="8">
        <v>1.853E-3</v>
      </c>
      <c r="G45" s="8">
        <v>1.81E-3</v>
      </c>
      <c r="H45" s="8"/>
    </row>
    <row r="46" spans="1:8" x14ac:dyDescent="0.25">
      <c r="A46" t="s">
        <v>59</v>
      </c>
      <c r="B46" s="8">
        <v>2.9141270000000001</v>
      </c>
      <c r="C46" s="8">
        <v>2.1343549999999998</v>
      </c>
      <c r="D46" s="8">
        <v>2.8749889999999998</v>
      </c>
      <c r="E46" s="8">
        <v>1.8045850000000001</v>
      </c>
      <c r="F46" s="8">
        <v>2.0130710000000001</v>
      </c>
      <c r="G46" s="8">
        <v>3.5773920000000001</v>
      </c>
      <c r="H46" s="8"/>
    </row>
    <row r="47" spans="1:8" x14ac:dyDescent="0.25">
      <c r="A47" t="s">
        <v>60</v>
      </c>
      <c r="B47" s="8">
        <v>0.25965199999999999</v>
      </c>
      <c r="C47" s="8">
        <v>0.25419599999999998</v>
      </c>
      <c r="D47" s="8">
        <v>0.23511199999999999</v>
      </c>
      <c r="E47" s="8">
        <v>0.17839099999999999</v>
      </c>
      <c r="F47" s="8">
        <v>0.19476399999999999</v>
      </c>
      <c r="G47" s="8">
        <v>6.7316000000000001E-2</v>
      </c>
      <c r="H47" s="8"/>
    </row>
    <row r="48" spans="1:8" x14ac:dyDescent="0.25">
      <c r="A48" t="s">
        <v>16</v>
      </c>
      <c r="B48" s="8">
        <v>3.5443370000000001</v>
      </c>
      <c r="C48" s="8">
        <v>3.6743039999999998</v>
      </c>
      <c r="D48" s="8">
        <v>3.3543609999999999</v>
      </c>
      <c r="E48" s="8">
        <v>3.4717950000000002</v>
      </c>
      <c r="F48" s="8">
        <v>3.7017150000000001</v>
      </c>
      <c r="G48" s="8">
        <v>2.2187299999999999</v>
      </c>
      <c r="H48" s="8"/>
    </row>
    <row r="49" spans="1:8" x14ac:dyDescent="0.25">
      <c r="A49" t="s">
        <v>61</v>
      </c>
      <c r="B49" s="8">
        <v>1.22848</v>
      </c>
      <c r="C49" s="8">
        <v>1.6180049999999999</v>
      </c>
      <c r="D49" s="8">
        <v>3.1990940000000001</v>
      </c>
      <c r="E49" s="8">
        <v>6.9233510000000003</v>
      </c>
      <c r="F49" s="8">
        <v>27.565262000000001</v>
      </c>
      <c r="G49" s="8">
        <v>4.8928510000000003</v>
      </c>
      <c r="H49" s="8"/>
    </row>
    <row r="50" spans="1:8" x14ac:dyDescent="0.25">
      <c r="A50" t="s">
        <v>57</v>
      </c>
      <c r="B50" s="8">
        <v>0.10047200000000001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/>
    </row>
    <row r="51" spans="1:8" x14ac:dyDescent="0.25">
      <c r="A51" t="s">
        <v>62</v>
      </c>
      <c r="B51" s="8">
        <v>0.423933</v>
      </c>
      <c r="C51" s="8">
        <v>9.392512</v>
      </c>
      <c r="D51" s="8">
        <v>0.40640900000000002</v>
      </c>
      <c r="E51" s="8">
        <v>0.36101100000000003</v>
      </c>
      <c r="F51" s="8">
        <v>0.35607100000000003</v>
      </c>
      <c r="G51" s="8">
        <v>0</v>
      </c>
      <c r="H51" s="8"/>
    </row>
    <row r="52" spans="1:8" x14ac:dyDescent="0.25">
      <c r="A52" t="s">
        <v>17</v>
      </c>
      <c r="B52" s="8">
        <v>7.5757599999999998</v>
      </c>
      <c r="C52" s="8">
        <v>5.4874429999999998</v>
      </c>
      <c r="D52" s="8">
        <v>6.8465280000000002</v>
      </c>
      <c r="E52" s="8">
        <v>5.2703579999999999</v>
      </c>
      <c r="F52" s="8">
        <v>10.155517</v>
      </c>
      <c r="G52" s="8">
        <v>6.6303530000000004</v>
      </c>
      <c r="H52" s="8"/>
    </row>
    <row r="53" spans="1:8" x14ac:dyDescent="0.25">
      <c r="A53" t="s">
        <v>18</v>
      </c>
      <c r="B53" s="8">
        <v>0.97052300000000002</v>
      </c>
      <c r="C53" s="8">
        <v>1.1992179999999999</v>
      </c>
      <c r="D53" s="8">
        <v>0.75499700000000003</v>
      </c>
      <c r="E53" s="8">
        <v>0.73080999999999996</v>
      </c>
      <c r="F53" s="8">
        <v>0.72135700000000003</v>
      </c>
      <c r="G53" s="8">
        <v>0.64568199999999998</v>
      </c>
      <c r="H53" s="8"/>
    </row>
    <row r="54" spans="1:8" x14ac:dyDescent="0.25">
      <c r="A54" t="s">
        <v>19</v>
      </c>
      <c r="B54" s="8">
        <v>1.4900999999999999E-2</v>
      </c>
      <c r="C54" s="8">
        <v>2.6662000000000002E-2</v>
      </c>
      <c r="D54" s="8">
        <v>0</v>
      </c>
      <c r="E54" s="8">
        <v>0.16850200000000001</v>
      </c>
      <c r="F54" s="8">
        <v>0.308363</v>
      </c>
      <c r="G54" s="8">
        <v>3.143E-3</v>
      </c>
      <c r="H54" s="8"/>
    </row>
    <row r="55" spans="1:8" x14ac:dyDescent="0.25">
      <c r="A55" t="s">
        <v>20</v>
      </c>
      <c r="B55" s="8">
        <v>1.5717999999999999E-2</v>
      </c>
      <c r="C55" s="8">
        <v>0</v>
      </c>
      <c r="D55" s="8">
        <v>0.462754</v>
      </c>
      <c r="E55" s="8">
        <v>7.5036290000000001</v>
      </c>
      <c r="F55" s="8">
        <v>22.686969999999999</v>
      </c>
      <c r="G55" s="8">
        <v>6.2023809999999999</v>
      </c>
      <c r="H55" s="8"/>
    </row>
    <row r="56" spans="1:8" x14ac:dyDescent="0.25">
      <c r="A56" t="s">
        <v>21</v>
      </c>
      <c r="B56" s="8">
        <v>15.082779</v>
      </c>
      <c r="C56" s="8">
        <v>13.440485000000001</v>
      </c>
      <c r="D56" s="8">
        <v>24.119</v>
      </c>
      <c r="E56" s="8">
        <v>32.109820999999997</v>
      </c>
      <c r="F56" s="8">
        <v>24.924129000000001</v>
      </c>
      <c r="G56" s="8">
        <v>30.228697</v>
      </c>
      <c r="H56" s="8"/>
    </row>
    <row r="57" spans="1:8" x14ac:dyDescent="0.25">
      <c r="A57" t="s">
        <v>64</v>
      </c>
      <c r="B57" s="8">
        <v>2.3123999999999999E-2</v>
      </c>
      <c r="C57" s="8">
        <v>7.5459999999999998E-3</v>
      </c>
      <c r="D57" s="8">
        <v>6.0196199999999997</v>
      </c>
      <c r="E57" s="8">
        <v>1.470189</v>
      </c>
      <c r="F57" s="8">
        <v>1.4440999999999999</v>
      </c>
      <c r="G57" s="8">
        <v>4.3199999999999998E-4</v>
      </c>
      <c r="H57" s="8"/>
    </row>
    <row r="58" spans="1:8" x14ac:dyDescent="0.25">
      <c r="A58" t="s">
        <v>65</v>
      </c>
      <c r="B58" s="8">
        <v>0.144423</v>
      </c>
      <c r="C58" s="8">
        <v>9.1474E-2</v>
      </c>
      <c r="D58" s="8">
        <v>8.2918000000000006E-2</v>
      </c>
      <c r="E58" s="8">
        <v>7.8633999999999996E-2</v>
      </c>
      <c r="F58" s="8">
        <v>0.170455</v>
      </c>
      <c r="G58" s="8">
        <v>9.7195000000000004E-2</v>
      </c>
      <c r="H58" s="8"/>
    </row>
    <row r="59" spans="1:8" x14ac:dyDescent="0.25">
      <c r="A59" t="s">
        <v>22</v>
      </c>
      <c r="B59" s="8">
        <v>1.5268010000000001</v>
      </c>
      <c r="C59" s="8">
        <v>1.7917989999999999</v>
      </c>
      <c r="D59" s="8">
        <v>2.7734760000000001</v>
      </c>
      <c r="E59" s="8">
        <v>2.0837759999999999</v>
      </c>
      <c r="F59" s="8">
        <v>11.163364</v>
      </c>
      <c r="G59" s="8">
        <v>2.2954189999999999</v>
      </c>
      <c r="H59" s="8"/>
    </row>
    <row r="60" spans="1:8" x14ac:dyDescent="0.25">
      <c r="A60" t="s">
        <v>23</v>
      </c>
      <c r="B60" s="8">
        <v>16.033609999999999</v>
      </c>
      <c r="C60" s="8">
        <v>10.040782</v>
      </c>
      <c r="D60" s="8">
        <v>9.6834019999999992</v>
      </c>
      <c r="E60" s="8">
        <v>9.6192010000000003</v>
      </c>
      <c r="F60" s="8">
        <v>3.8275160000000001</v>
      </c>
      <c r="G60" s="8">
        <v>6.1341060000000001</v>
      </c>
      <c r="H60" s="8"/>
    </row>
    <row r="61" spans="1:8" x14ac:dyDescent="0.25">
      <c r="A61" t="s">
        <v>24</v>
      </c>
      <c r="B61" s="8">
        <v>9.5493970000000008</v>
      </c>
      <c r="C61" s="8">
        <v>21.678608000000001</v>
      </c>
      <c r="D61" s="8">
        <v>15.412989</v>
      </c>
      <c r="E61" s="8">
        <v>10.504968</v>
      </c>
      <c r="F61" s="8">
        <v>13.113073999999999</v>
      </c>
      <c r="G61" s="8">
        <v>22.377178000000001</v>
      </c>
      <c r="H61" s="8"/>
    </row>
    <row r="62" spans="1:8" x14ac:dyDescent="0.25">
      <c r="A62" t="s">
        <v>66</v>
      </c>
      <c r="B62" s="8">
        <v>0.57469400000000004</v>
      </c>
      <c r="C62" s="8">
        <v>0.253585</v>
      </c>
      <c r="D62" s="8">
        <v>0.49352099999999999</v>
      </c>
      <c r="E62" s="8">
        <v>0.65878300000000001</v>
      </c>
      <c r="F62" s="8">
        <v>0.38100099999999998</v>
      </c>
      <c r="G62" s="8">
        <v>0.153169</v>
      </c>
      <c r="H62" s="8"/>
    </row>
    <row r="63" spans="1:8" x14ac:dyDescent="0.25">
      <c r="A63" t="s">
        <v>25</v>
      </c>
      <c r="B63" s="8">
        <v>10.520648</v>
      </c>
      <c r="C63" s="8">
        <v>30.919291999999999</v>
      </c>
      <c r="D63" s="8">
        <v>13.408727000000001</v>
      </c>
      <c r="E63" s="8">
        <v>12.755575</v>
      </c>
      <c r="F63" s="8">
        <v>15.134971</v>
      </c>
      <c r="G63" s="8">
        <v>25.346851000000001</v>
      </c>
      <c r="H63" s="8"/>
    </row>
    <row r="64" spans="1:8" x14ac:dyDescent="0.25">
      <c r="A64" t="s">
        <v>26</v>
      </c>
      <c r="B64" s="8">
        <v>0.31078600000000001</v>
      </c>
      <c r="C64" s="8">
        <v>2.258877</v>
      </c>
      <c r="D64" s="8">
        <v>6.6277999999999997</v>
      </c>
      <c r="E64" s="8">
        <v>1.1230000000000001E-3</v>
      </c>
      <c r="F64" s="8">
        <v>0.23127300000000001</v>
      </c>
      <c r="G64" s="8">
        <v>0.10799400000000001</v>
      </c>
      <c r="H64" s="8"/>
    </row>
    <row r="65" spans="1:8" x14ac:dyDescent="0.25">
      <c r="A65" t="s">
        <v>67</v>
      </c>
      <c r="B65" s="8">
        <v>1.3092490000000001</v>
      </c>
      <c r="C65" s="8">
        <v>0.60174300000000003</v>
      </c>
      <c r="D65" s="8">
        <v>1.149286</v>
      </c>
      <c r="E65" s="8">
        <v>1.9433149999999999</v>
      </c>
      <c r="F65" s="8">
        <v>1.1194090000000001</v>
      </c>
      <c r="G65" s="8">
        <v>0.50309999999999999</v>
      </c>
      <c r="H65" s="8"/>
    </row>
    <row r="66" spans="1:8" x14ac:dyDescent="0.25">
      <c r="A66" t="s">
        <v>27</v>
      </c>
      <c r="B66" s="8">
        <v>6.427772</v>
      </c>
      <c r="C66" s="8">
        <v>38.326509999999999</v>
      </c>
      <c r="D66" s="8">
        <v>6.0253189999999996</v>
      </c>
      <c r="E66" s="8">
        <v>18.531870000000001</v>
      </c>
      <c r="F66" s="8">
        <v>13.729403</v>
      </c>
      <c r="G66" s="8">
        <v>49.536724</v>
      </c>
      <c r="H66" s="8"/>
    </row>
    <row r="67" spans="1:8" x14ac:dyDescent="0.25">
      <c r="A67" t="s">
        <v>28</v>
      </c>
      <c r="B67" s="8">
        <v>1.5713000000000001E-2</v>
      </c>
      <c r="C67" s="8">
        <v>1.8075999999999998E-2</v>
      </c>
      <c r="D67" s="8">
        <v>0.124472</v>
      </c>
      <c r="E67" s="8">
        <v>0.34339900000000001</v>
      </c>
      <c r="F67" s="8">
        <v>3.5539399999999999</v>
      </c>
      <c r="G67" s="8">
        <v>10.395877</v>
      </c>
      <c r="H67" s="8"/>
    </row>
    <row r="68" spans="1:8" x14ac:dyDescent="0.25">
      <c r="A68" t="s">
        <v>52</v>
      </c>
      <c r="B68" s="8">
        <v>22.377289000000001</v>
      </c>
      <c r="C68" s="8">
        <v>11.171742</v>
      </c>
      <c r="D68" s="8">
        <v>23.068854999999999</v>
      </c>
      <c r="E68" s="8">
        <v>29.442827000000001</v>
      </c>
      <c r="F68" s="8">
        <v>33.486483</v>
      </c>
      <c r="G68" s="8">
        <v>16.485343</v>
      </c>
      <c r="H68" s="8"/>
    </row>
    <row r="69" spans="1:8" x14ac:dyDescent="0.25">
      <c r="A69" t="s">
        <v>29</v>
      </c>
      <c r="B69" s="8">
        <v>0.91119300000000003</v>
      </c>
      <c r="C69" s="8">
        <v>2.3167949999999999</v>
      </c>
      <c r="D69" s="8">
        <v>0.36268800000000001</v>
      </c>
      <c r="E69" s="8">
        <v>1.2416999999999999E-2</v>
      </c>
      <c r="F69" s="8">
        <v>2.0509999999999999E-3</v>
      </c>
      <c r="G69" s="8">
        <v>2.003E-3</v>
      </c>
      <c r="H69" s="8"/>
    </row>
    <row r="70" spans="1:8" x14ac:dyDescent="0.25">
      <c r="A70" t="s">
        <v>68</v>
      </c>
      <c r="B70" s="8">
        <v>0</v>
      </c>
      <c r="C70" s="8">
        <v>0</v>
      </c>
      <c r="D70" s="8">
        <v>0</v>
      </c>
      <c r="E70" s="8">
        <v>1.1230000000000001E-3</v>
      </c>
      <c r="F70" s="8">
        <v>3.9709999999999997E-3</v>
      </c>
      <c r="G70" s="8">
        <v>3.8779999999999999E-3</v>
      </c>
      <c r="H70" s="8"/>
    </row>
    <row r="71" spans="1:8" x14ac:dyDescent="0.25">
      <c r="A71" t="s">
        <v>71</v>
      </c>
      <c r="B71" s="8">
        <v>2.4205359999999998</v>
      </c>
      <c r="C71" s="8">
        <v>13.811434999999999</v>
      </c>
      <c r="D71" s="8">
        <v>5.3020240000000003</v>
      </c>
      <c r="E71" s="8">
        <v>35.584225000000004</v>
      </c>
      <c r="F71" s="8">
        <v>9.8713280000000001</v>
      </c>
      <c r="G71" s="8">
        <v>9.868404</v>
      </c>
      <c r="H71" s="8"/>
    </row>
    <row r="72" spans="1:8" x14ac:dyDescent="0.25">
      <c r="A72" t="s">
        <v>47</v>
      </c>
      <c r="B72" s="8">
        <v>1.057307</v>
      </c>
      <c r="C72" s="8">
        <v>7.7587000000000003E-2</v>
      </c>
      <c r="D72" s="8">
        <v>5.5207490000000004</v>
      </c>
      <c r="E72" s="8">
        <v>7.3461949999999998</v>
      </c>
      <c r="F72" s="8">
        <v>8.2921180000000003</v>
      </c>
      <c r="G72" s="8">
        <v>5.3380289999999997</v>
      </c>
      <c r="H72" s="8"/>
    </row>
    <row r="73" spans="1:8" x14ac:dyDescent="0.25">
      <c r="A73" t="s">
        <v>55</v>
      </c>
      <c r="B73" s="8">
        <v>78.440505000000002</v>
      </c>
      <c r="C73" s="8">
        <v>136.38472300000001</v>
      </c>
      <c r="D73" s="8">
        <v>145.375045</v>
      </c>
      <c r="E73" s="8">
        <v>79.957140999999993</v>
      </c>
      <c r="F73" s="8">
        <v>112.075726</v>
      </c>
      <c r="G73" s="8">
        <v>96.006231</v>
      </c>
      <c r="H73" s="8"/>
    </row>
    <row r="74" spans="1:8" x14ac:dyDescent="0.25">
      <c r="A74" t="s">
        <v>54</v>
      </c>
      <c r="B74" s="8">
        <v>0.28770400000000002</v>
      </c>
      <c r="C74" s="8">
        <v>0.32481500000000002</v>
      </c>
      <c r="D74" s="8">
        <v>0</v>
      </c>
      <c r="E74" s="8">
        <v>1.0120000000000001E-3</v>
      </c>
      <c r="F74" s="8">
        <v>0</v>
      </c>
      <c r="G74" s="8">
        <v>0</v>
      </c>
      <c r="H74" s="8"/>
    </row>
    <row r="75" spans="1:8" x14ac:dyDescent="0.25">
      <c r="A75" t="s">
        <v>63</v>
      </c>
      <c r="B75" s="8">
        <v>2.143132</v>
      </c>
      <c r="C75" s="8">
        <v>0.80623400000000001</v>
      </c>
      <c r="D75" s="8">
        <v>1.548818</v>
      </c>
      <c r="E75" s="8">
        <v>1.2196979999999999</v>
      </c>
      <c r="F75" s="8">
        <v>1.4422950000000001</v>
      </c>
      <c r="G75" s="8">
        <v>0.38585599999999998</v>
      </c>
      <c r="H75" s="8"/>
    </row>
    <row r="76" spans="1:8" x14ac:dyDescent="0.25">
      <c r="A76" t="s">
        <v>30</v>
      </c>
      <c r="B76" s="8">
        <v>24.321594999999999</v>
      </c>
      <c r="C76" s="8">
        <v>27.043340000000001</v>
      </c>
      <c r="D76" s="8">
        <v>73.759034999999997</v>
      </c>
      <c r="E76" s="8">
        <v>61.843547000000001</v>
      </c>
      <c r="F76" s="8">
        <v>32.229937999999997</v>
      </c>
      <c r="G76" s="8">
        <v>22.798414000000001</v>
      </c>
      <c r="H76" s="8"/>
    </row>
    <row r="77" spans="1:8" x14ac:dyDescent="0.25">
      <c r="A77" t="s">
        <v>31</v>
      </c>
      <c r="B77" s="8">
        <v>5.633E-3</v>
      </c>
      <c r="C77" s="8">
        <v>5.1359999999999999E-3</v>
      </c>
      <c r="D77" s="8">
        <v>1.1767700000000001</v>
      </c>
      <c r="E77" s="8">
        <v>1.461363</v>
      </c>
      <c r="F77" s="8">
        <v>1.4436439999999999</v>
      </c>
      <c r="G77" s="8">
        <v>5.9259999999999998E-3</v>
      </c>
      <c r="H77" s="8"/>
    </row>
    <row r="78" spans="1:8" x14ac:dyDescent="0.25">
      <c r="A78" t="s">
        <v>32</v>
      </c>
      <c r="B78" s="8">
        <v>0.97491499999999998</v>
      </c>
      <c r="C78" s="8">
        <v>2.2297000000000001E-2</v>
      </c>
      <c r="D78" s="8">
        <v>1.8275E-2</v>
      </c>
      <c r="E78" s="8">
        <v>0.29666399999999998</v>
      </c>
      <c r="F78" s="8">
        <v>0.12400700000000001</v>
      </c>
      <c r="G78" s="8">
        <v>4.5188249999999996</v>
      </c>
      <c r="H78" s="8"/>
    </row>
    <row r="79" spans="1:8" x14ac:dyDescent="0.25">
      <c r="A79" t="s">
        <v>70</v>
      </c>
      <c r="B79" s="8">
        <v>9.9950000000000004E-3</v>
      </c>
      <c r="C79" s="8">
        <v>4.2939550000000004</v>
      </c>
      <c r="D79" s="8">
        <v>0.77989900000000001</v>
      </c>
      <c r="E79" s="8">
        <v>0.62596200000000002</v>
      </c>
      <c r="F79" s="8">
        <v>8.2939999999999993E-3</v>
      </c>
      <c r="G79" s="8">
        <v>0.185058</v>
      </c>
      <c r="H79" s="8"/>
    </row>
    <row r="80" spans="1:8" x14ac:dyDescent="0.25">
      <c r="A80" t="s">
        <v>69</v>
      </c>
      <c r="B80" s="8">
        <v>1.068948</v>
      </c>
      <c r="C80" s="8">
        <v>6.4889349999999997</v>
      </c>
      <c r="D80" s="8">
        <v>3.8657309999999998</v>
      </c>
      <c r="E80" s="8">
        <v>4.4150660000000004</v>
      </c>
      <c r="F80" s="8">
        <v>10.685869</v>
      </c>
      <c r="G80" s="8">
        <v>10.052059</v>
      </c>
      <c r="H80" s="8"/>
    </row>
    <row r="81" spans="1:8" x14ac:dyDescent="0.25">
      <c r="A81" t="s">
        <v>53</v>
      </c>
      <c r="B81" s="8">
        <v>8.2767049999999998</v>
      </c>
      <c r="C81" s="8">
        <v>12.498282</v>
      </c>
      <c r="D81" s="8">
        <v>33.191316999999998</v>
      </c>
      <c r="E81" s="8">
        <v>18.153662000000001</v>
      </c>
      <c r="F81" s="8">
        <v>9.1845079999999992</v>
      </c>
      <c r="G81" s="8">
        <v>7.760211</v>
      </c>
      <c r="H81" s="8"/>
    </row>
    <row r="82" spans="1:8" x14ac:dyDescent="0.25">
      <c r="A82" t="s">
        <v>48</v>
      </c>
      <c r="B82" s="8">
        <v>1.5648690000000001</v>
      </c>
      <c r="C82" s="8">
        <v>1.723357</v>
      </c>
      <c r="D82" s="8">
        <v>0</v>
      </c>
      <c r="E82" s="8">
        <v>0.33700400000000003</v>
      </c>
      <c r="F82" s="8">
        <v>2.3165309999999999</v>
      </c>
      <c r="G82" s="8">
        <v>0.19236400000000001</v>
      </c>
      <c r="H82" s="8"/>
    </row>
    <row r="83" spans="1:8" x14ac:dyDescent="0.25">
      <c r="A83" t="s">
        <v>33</v>
      </c>
      <c r="B83" s="8">
        <v>0.16755700000000001</v>
      </c>
      <c r="C83" s="8">
        <v>0.12701200000000001</v>
      </c>
      <c r="D83" s="8">
        <v>1.8582999999999999E-2</v>
      </c>
      <c r="E83" s="8">
        <v>1.9570000000000001E-2</v>
      </c>
      <c r="F83" s="8">
        <v>9.5099999999999994E-3</v>
      </c>
      <c r="G83" s="8">
        <v>3.888E-3</v>
      </c>
      <c r="H83" s="8"/>
    </row>
    <row r="84" spans="1:8" x14ac:dyDescent="0.25">
      <c r="A84" t="s">
        <v>51</v>
      </c>
      <c r="B84" s="8">
        <v>0</v>
      </c>
      <c r="C84" s="8">
        <v>0</v>
      </c>
      <c r="D84" s="8">
        <v>0</v>
      </c>
      <c r="E84" s="8">
        <v>4.0833690000000002</v>
      </c>
      <c r="F84" s="8">
        <v>2.6666970000000001</v>
      </c>
      <c r="G84" s="8">
        <v>11.297793</v>
      </c>
      <c r="H84" s="8"/>
    </row>
    <row r="85" spans="1:8" x14ac:dyDescent="0.25">
      <c r="A85" t="s">
        <v>50</v>
      </c>
      <c r="B85" s="8">
        <v>10.18083</v>
      </c>
      <c r="C85" s="8">
        <v>1.1116969999999999</v>
      </c>
      <c r="D85" s="8">
        <v>0.85548800000000003</v>
      </c>
      <c r="E85" s="8">
        <v>1.1772339999999999</v>
      </c>
      <c r="F85" s="8">
        <v>1.6498390000000001</v>
      </c>
      <c r="G85" s="8">
        <v>1.0886039999999999</v>
      </c>
      <c r="H85" s="8"/>
    </row>
    <row r="86" spans="1:8" x14ac:dyDescent="0.25">
      <c r="A86" t="s">
        <v>34</v>
      </c>
      <c r="B86" s="8">
        <v>1.3651990000000001</v>
      </c>
      <c r="C86" s="8">
        <v>1.359005</v>
      </c>
      <c r="D86" s="8">
        <v>3.3081149999999999</v>
      </c>
      <c r="E86" s="8">
        <v>2.2207279999999998</v>
      </c>
      <c r="F86" s="8">
        <v>3.4804439999999999</v>
      </c>
      <c r="G86" s="8">
        <v>1.1306849999999999</v>
      </c>
      <c r="H86" s="8"/>
    </row>
    <row r="87" spans="1:8" x14ac:dyDescent="0.25">
      <c r="B87" s="9"/>
      <c r="C87" s="9"/>
      <c r="D87" s="9"/>
      <c r="E87" s="9"/>
    </row>
    <row r="89" spans="1:8" x14ac:dyDescent="0.25">
      <c r="A89" t="s">
        <v>75</v>
      </c>
    </row>
  </sheetData>
  <sortState ref="A71:G125">
    <sortCondition ref="A71:A125"/>
  </sortState>
  <hyperlinks>
    <hyperlink ref="A1" r:id="rId1" display="https://doi.org/10.1787/83a41ee9-fr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 Development</TermName>
          <TermId xmlns="http://schemas.microsoft.com/office/infopath/2007/PartnerControls">6195c479-0aac-49f6-bf61-3b9d9e57b67c</TermId>
        </TermInfo>
      </Terms>
    </eSharePWBTaxHTField0>
    <OECDlanguage xmlns="ca82dde9-3436-4d3d-bddd-d31447390034">English</OECDlanguage>
    <ib47e70ad3914e2a95ae7a85fde5d52a xmlns="bac24aee-c3c6-421c-80f4-4b66ef3c15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DCD/RREDI</TermName>
          <TermId xmlns="http://schemas.microsoft.com/office/infopath/2007/PartnerControls">521fc82c-4e53-4ea4-8ed2-277cfe4edcb9</TermId>
        </TermInfo>
      </Terms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>BENEFICE Joëlline, CTP/GRD</DisplayName>
        <AccountId>75</AccountId>
        <AccountType/>
      </UserInfo>
      <UserInfo>
        <DisplayName>LYNCH Autumn, DCD/RREDI</DisplayName>
        <AccountId>2913</AccountId>
        <AccountType/>
      </UserInfo>
      <UserInfo>
        <DisplayName>NAVAL Claire, DCD/GPP</DisplayName>
        <AccountId>1763</AccountId>
        <AccountType/>
      </UserInfo>
      <UserInfo>
        <DisplayName>SCHREIBER Dan, DCD/GPP</DisplayName>
        <AccountId>2795</AccountId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>182</OECDProjectLookup>
    <OECDMainProject xmlns="bac24aee-c3c6-421c-80f4-4b66ef3c1524">172</OECDMainProject>
    <OECDProjectManager xmlns="bac24aee-c3c6-421c-80f4-4b66ef3c1524">
      <UserInfo>
        <DisplayName/>
        <AccountId>75</AccountId>
        <AccountType/>
      </UserInfo>
    </OECDProjectManager>
    <OECDMeetingDate xmlns="54c4cd27-f286-408f-9ce0-33c1e0f3ab39" xsi:nil="true"/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/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DAC</TermName>
          <TermId xmlns="http://schemas.microsoft.com/office/infopath/2007/PartnerControls">5c265d19-ef92-4605-a624-c6c087fd47bb</TermId>
        </TermInfo>
        <TermInfo xmlns="http://schemas.microsoft.com/office/infopath/2007/PartnerControls">
          <TermName xmlns="http://schemas.microsoft.com/office/infopath/2007/PartnerControls">Development co-operation</TermName>
          <TermId xmlns="http://schemas.microsoft.com/office/infopath/2007/PartnerControls">838733ca-3f54-49b8-8e91-67307ccb8cf5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Peer Review</TermName>
          <TermId xmlns="http://schemas.microsoft.com/office/infopath/2007/PartnerControls">823e5b68-5fae-482b-a986-1bfe5f69fbd3</TermId>
        </TermInfo>
        <TermInfo xmlns="http://schemas.microsoft.com/office/infopath/2007/PartnerControls">
          <TermName xmlns="http://schemas.microsoft.com/office/infopath/2007/PartnerControls">RREDI</TermName>
          <TermId xmlns="http://schemas.microsoft.com/office/infopath/2007/PartnerControls">f9c893fe-6582-4d38-9ca0-1707954f8726</TermId>
        </TermInfo>
        <TermInfo xmlns="http://schemas.microsoft.com/office/infopath/2007/PartnerControls">
          <TermName xmlns="http://schemas.microsoft.com/office/infopath/2007/PartnerControls">Evaluation</TermName>
          <TermId xmlns="http://schemas.microsoft.com/office/infopath/2007/PartnerControls">09c98c89-62fa-473c-9fd6-e8474e06c1b1</TermId>
        </TermInfo>
      </Terms>
    </eShareKeywordsTaxHTField0>
    <TaxCatchAll xmlns="ca82dde9-3436-4d3d-bddd-d31447390034">
      <Value>1188</Value>
      <Value>350</Value>
      <Value>1368</Value>
      <Value>635</Value>
      <Value>141</Value>
      <Value>1260</Value>
      <Value>170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3" ma:contentTypeDescription="" ma:contentTypeScope="" ma:versionID="73b0d3af4de50800ebe9eeac8d26d1c3">
  <xsd:schema xmlns:xsd="http://www.w3.org/2001/XMLSchema" xmlns:xs="http://www.w3.org/2001/XMLSchema" xmlns:p="http://schemas.microsoft.com/office/2006/metadata/properties" xmlns:ns1="54c4cd27-f286-408f-9ce0-33c1e0f3ab39" xmlns:ns2="3e8be076-f08f-4743-861f-4e327af0d5b9" xmlns:ns3="bac24aee-c3c6-421c-80f4-4b66ef3c1524" xmlns:ns4="http://schemas.microsoft.com/sharepoint/v3" xmlns:ns5="c9f238dd-bb73-4aef-a7a5-d644ad823e52" xmlns:ns6="ca82dde9-3436-4d3d-bddd-d31447390034" xmlns:ns7="http://schemas.microsoft.com/sharepoint/v4" targetNamespace="http://schemas.microsoft.com/office/2006/metadata/properties" ma:root="true" ma:fieldsID="2faa654ce5465f440d12af4f2bc190b4" ns1:_="" ns2:_="" ns3:_="" ns4:_="" ns5:_="" ns6:_="" ns7:_="">
    <xsd:import namespace="54c4cd27-f286-408f-9ce0-33c1e0f3ab39"/>
    <xsd:import namespace="3e8be076-f08f-4743-861f-4e327af0d5b9"/>
    <xsd:import namespace="bac24aee-c3c6-421c-80f4-4b66ef3c1524"/>
    <xsd:import namespace="http://schemas.microsoft.com/sharepoint/v3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3:Project_x003a_Project_x0020_status" minOccurs="0"/>
                <xsd:element ref="ns6:OECDlanguage" minOccurs="0"/>
                <xsd:element ref="ns7:IconOverlay" minOccurs="0"/>
                <xsd:element ref="ns6:TaxCatchAllLabel" minOccurs="0"/>
                <xsd:element ref="ns3:ae36a3ffbc694c3abe07f98ac039f7fd" minOccurs="0"/>
                <xsd:element ref="ns3:la7711aa934748bb87e5f2c63fedaa50" minOccurs="0"/>
                <xsd:element ref="ns6:TaxCatchAll" minOccurs="0"/>
                <xsd:element ref="ns1:OECDMeetingDate" minOccurs="0"/>
                <xsd:element ref="ns2:gb49509ed4b547c3a776a54197a04d05" minOccurs="0"/>
                <xsd:element ref="ns3:ib47e70ad3914e2a95ae7a85fde5d52a" minOccurs="0"/>
                <xsd:element ref="ns4:DocumentSetDescription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5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readOnly="false" ma:default="" ma:fieldId="{0b49509e-d4b5-47c3-a776-a54197a04d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6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E53C94-197F-4AC3-94E9-8EB611E93C9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03A3744-A9E3-43DC-BFD9-77E38DDB18BE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0B960A56-DFD1-49B5-BE48-2C0F8046BC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257E36-2F16-4F08-8288-9F54C3100D5E}">
  <ds:schemaRefs>
    <ds:schemaRef ds:uri="bac24aee-c3c6-421c-80f4-4b66ef3c1524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c9f238dd-bb73-4aef-a7a5-d644ad823e52"/>
    <ds:schemaRef ds:uri="http://schemas.openxmlformats.org/package/2006/metadata/core-properties"/>
    <ds:schemaRef ds:uri="http://schemas.microsoft.com/sharepoint/v4"/>
    <ds:schemaRef ds:uri="ca82dde9-3436-4d3d-bddd-d31447390034"/>
    <ds:schemaRef ds:uri="http://schemas.microsoft.com/office/2006/metadata/properties"/>
    <ds:schemaRef ds:uri="3e8be076-f08f-4743-861f-4e327af0d5b9"/>
    <ds:schemaRef ds:uri="http://schemas.microsoft.com/office/2006/documentManagement/types"/>
    <ds:schemaRef ds:uri="http://schemas.microsoft.com/sharepoint/v3"/>
    <ds:schemaRef ds:uri="54c4cd27-f286-408f-9ce0-33c1e0f3ab39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D8D9505B-8189-4CCC-8DAF-720A45D3D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3e8be076-f08f-4743-861f-4e327af0d5b9"/>
    <ds:schemaRef ds:uri="bac24aee-c3c6-421c-80f4-4b66ef3c1524"/>
    <ds:schemaRef ds:uri="http://schemas.microsoft.com/sharepoint/v3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7.1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2020-07-23T14:16:43Z</dcterms:created>
  <dcterms:modified xsi:type="dcterms:W3CDTF">2020-11-03T12:50:08Z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Country">
    <vt:lpwstr/>
  </property>
  <property fmtid="{D5CDD505-2E9C-101B-9397-08002B2CF9AE}" pid="4" name="OECDTopic">
    <vt:lpwstr>350;#DAC|5c265d19-ef92-4605-a624-c6c087fd47bb;#170;#Development co-operation|838733ca-3f54-49b8-8e91-67307ccb8cf5</vt:lpwstr>
  </property>
  <property fmtid="{D5CDD505-2E9C-101B-9397-08002B2CF9AE}" pid="5" name="OECDCommittee">
    <vt:lpwstr/>
  </property>
  <property fmtid="{D5CDD505-2E9C-101B-9397-08002B2CF9AE}" pid="6" name="OECDPWB">
    <vt:lpwstr>1260;#5.1 Development|6195c479-0aac-49f6-bf61-3b9d9e57b67c</vt:lpwstr>
  </property>
  <property fmtid="{D5CDD505-2E9C-101B-9397-08002B2CF9AE}" pid="7" name="OECDKeywords">
    <vt:lpwstr>1188;#Peer Review|823e5b68-5fae-482b-a986-1bfe5f69fbd3;#1368;#RREDI|f9c893fe-6582-4d38-9ca0-1707954f8726;#635;#Evaluation|09c98c89-62fa-473c-9fd6-e8474e06c1b1</vt:lpwstr>
  </property>
  <property fmtid="{D5CDD505-2E9C-101B-9397-08002B2CF9AE}" pid="8" name="OECDHorizontalProjects">
    <vt:lpwstr/>
  </property>
  <property fmtid="{D5CDD505-2E9C-101B-9397-08002B2CF9AE}" pid="9" name="OECDProjectOwnerStructure">
    <vt:lpwstr>141;#DCD/RREDI|521fc82c-4e53-4ea4-8ed2-277cfe4edcb9</vt:lpwstr>
  </property>
</Properties>
</file>