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35" windowHeight="11250" activeTab="0"/>
  </bookViews>
  <sheets>
    <sheet name="Annual Trends 2011 survey" sheetId="1" r:id="rId1"/>
    <sheet name="Annual Trends 2010 survey" sheetId="2" r:id="rId2"/>
  </sheets>
  <definedNames/>
  <calcPr fullCalcOnLoad="1"/>
</workbook>
</file>

<file path=xl/sharedStrings.xml><?xml version="1.0" encoding="utf-8"?>
<sst xmlns="http://schemas.openxmlformats.org/spreadsheetml/2006/main" count="37" uniqueCount="19">
  <si>
    <t>year</t>
  </si>
  <si>
    <t>DAC</t>
  </si>
  <si>
    <t>Multilateral</t>
  </si>
  <si>
    <t>Total</t>
  </si>
  <si>
    <t>* Note that the historical series for Multilaterals do not cover all multilaterals targetted in the survey. GEF started reporting in 2001, Badea did not report in 2002 and 2003, Global Fund started reporting in 2003, UNAIDS started reporting in 2005, UNRWA did not report in 2004, GAVI started reporting in 2007, IAEA started reporting in 2006, UNECE started reporting in 2008</t>
  </si>
  <si>
    <t>Annual increases</t>
  </si>
  <si>
    <t>DAC members</t>
  </si>
  <si>
    <t>Multilateral agencies</t>
  </si>
  <si>
    <t>Multi; t-1</t>
  </si>
  <si>
    <t>DAC; t-1</t>
  </si>
  <si>
    <t>EC</t>
  </si>
  <si>
    <t>DAC countries</t>
  </si>
  <si>
    <t>Multilaterals incl EC</t>
  </si>
  <si>
    <t>Multilaterals</t>
  </si>
  <si>
    <t>Figure A.3. Total DAC country programmable aid scaling down</t>
  </si>
  <si>
    <t>Development Co-operation Report 2011: 50th Anniversary Edition - © OECD 2011</t>
  </si>
  <si>
    <t>ANNEX A</t>
  </si>
  <si>
    <t>Figure A.3</t>
  </si>
  <si>
    <t>Version 1 - Last updated: 07-Oct-2011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</si>
</sst>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
  </numFmts>
  <fonts count="43">
    <font>
      <sz val="10"/>
      <color theme="1"/>
      <name val="Arial"/>
      <family val="2"/>
    </font>
    <font>
      <sz val="10"/>
      <color indexed="8"/>
      <name val="Arial"/>
      <family val="2"/>
    </font>
    <font>
      <b/>
      <sz val="10"/>
      <color indexed="8"/>
      <name val="Arial"/>
      <family val="2"/>
    </font>
    <font>
      <b/>
      <sz val="16"/>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7"/>
      <color indexed="12"/>
      <name val="Arial"/>
      <family val="2"/>
    </font>
    <font>
      <sz val="10"/>
      <color indexed="8"/>
      <name val="Calibri"/>
      <family val="2"/>
    </font>
    <font>
      <sz val="16"/>
      <color indexed="8"/>
      <name val="Calibri"/>
      <family val="2"/>
    </font>
    <font>
      <sz val="18"/>
      <color indexed="8"/>
      <name val="Calibri"/>
      <family val="2"/>
    </font>
    <font>
      <sz val="12"/>
      <color indexed="8"/>
      <name val="Calibri"/>
      <family val="2"/>
    </font>
    <font>
      <sz val="10.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7"/>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Alignment="1">
      <alignment/>
    </xf>
    <xf numFmtId="0" fontId="0" fillId="0" borderId="10" xfId="0" applyBorder="1" applyAlignment="1">
      <alignment/>
    </xf>
    <xf numFmtId="164" fontId="0" fillId="0" borderId="10" xfId="42" applyNumberFormat="1" applyFont="1" applyBorder="1" applyAlignment="1">
      <alignment/>
    </xf>
    <xf numFmtId="0" fontId="0" fillId="33" borderId="10" xfId="0" applyFill="1" applyBorder="1" applyAlignment="1">
      <alignment/>
    </xf>
    <xf numFmtId="164" fontId="0" fillId="33" borderId="10" xfId="42" applyNumberFormat="1" applyFont="1" applyFill="1" applyBorder="1" applyAlignment="1">
      <alignment/>
    </xf>
    <xf numFmtId="1" fontId="0" fillId="0" borderId="11" xfId="0" applyNumberFormat="1" applyFill="1" applyBorder="1" applyAlignment="1">
      <alignment/>
    </xf>
    <xf numFmtId="164" fontId="0" fillId="0" borderId="0" xfId="42" applyNumberFormat="1" applyFont="1" applyAlignment="1">
      <alignment/>
    </xf>
    <xf numFmtId="1" fontId="0" fillId="0" borderId="11" xfId="42" applyNumberFormat="1" applyFont="1" applyFill="1" applyBorder="1" applyAlignment="1">
      <alignment/>
    </xf>
    <xf numFmtId="165" fontId="0" fillId="0" borderId="0" xfId="42" applyNumberFormat="1" applyFont="1" applyAlignment="1">
      <alignment/>
    </xf>
    <xf numFmtId="0" fontId="0" fillId="0" borderId="10" xfId="0" applyFill="1" applyBorder="1" applyAlignment="1">
      <alignment/>
    </xf>
    <xf numFmtId="164" fontId="0" fillId="0" borderId="10" xfId="42" applyNumberFormat="1" applyFont="1" applyFill="1" applyBorder="1" applyAlignment="1">
      <alignment/>
    </xf>
    <xf numFmtId="0" fontId="40" fillId="0" borderId="0" xfId="0" applyFont="1" applyAlignment="1">
      <alignment/>
    </xf>
    <xf numFmtId="9" fontId="0" fillId="0" borderId="10" xfId="58" applyNumberFormat="1" applyFont="1" applyFill="1" applyBorder="1" applyAlignment="1">
      <alignment/>
    </xf>
    <xf numFmtId="166" fontId="0" fillId="0" borderId="10" xfId="58" applyNumberFormat="1" applyFont="1" applyFill="1" applyBorder="1" applyAlignment="1">
      <alignment/>
    </xf>
    <xf numFmtId="166" fontId="0" fillId="0" borderId="10" xfId="58" applyNumberFormat="1" applyFont="1" applyBorder="1" applyAlignment="1">
      <alignment/>
    </xf>
    <xf numFmtId="166" fontId="0" fillId="0" borderId="10" xfId="0" applyNumberFormat="1" applyBorder="1" applyAlignment="1">
      <alignment/>
    </xf>
    <xf numFmtId="0" fontId="0" fillId="34" borderId="10" xfId="0" applyFill="1" applyBorder="1" applyAlignment="1">
      <alignment/>
    </xf>
    <xf numFmtId="9" fontId="0" fillId="34" borderId="10" xfId="58" applyNumberFormat="1" applyFont="1" applyFill="1" applyBorder="1" applyAlignment="1">
      <alignment/>
    </xf>
    <xf numFmtId="164" fontId="0" fillId="33" borderId="10" xfId="0" applyNumberFormat="1" applyFill="1" applyBorder="1" applyAlignment="1">
      <alignment/>
    </xf>
    <xf numFmtId="43" fontId="0" fillId="0" borderId="0" xfId="42" applyNumberFormat="1" applyFont="1" applyAlignment="1">
      <alignment/>
    </xf>
    <xf numFmtId="0" fontId="0" fillId="35" borderId="10" xfId="0" applyFill="1" applyBorder="1" applyAlignment="1">
      <alignment/>
    </xf>
    <xf numFmtId="164" fontId="0" fillId="35" borderId="10" xfId="42" applyNumberFormat="1" applyFont="1" applyFill="1" applyBorder="1" applyAlignment="1">
      <alignment/>
    </xf>
    <xf numFmtId="164" fontId="0" fillId="34" borderId="10" xfId="42" applyNumberFormat="1" applyFont="1" applyFill="1" applyBorder="1" applyAlignment="1">
      <alignment/>
    </xf>
    <xf numFmtId="164" fontId="0" fillId="34" borderId="10" xfId="0" applyNumberFormat="1" applyFill="1" applyBorder="1" applyAlignment="1">
      <alignment/>
    </xf>
    <xf numFmtId="9" fontId="0" fillId="33" borderId="10" xfId="58" applyNumberFormat="1" applyFont="1" applyFill="1" applyBorder="1" applyAlignment="1">
      <alignment/>
    </xf>
    <xf numFmtId="0" fontId="42" fillId="0" borderId="0" xfId="0" applyFont="1" applyAlignment="1">
      <alignment horizontal="left"/>
    </xf>
    <xf numFmtId="0" fontId="34" fillId="0" borderId="0" xfId="52" applyAlignment="1" applyProtection="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02"/>
          <c:w val="0.927"/>
          <c:h val="0.9305"/>
        </c:manualLayout>
      </c:layout>
      <c:lineChart>
        <c:grouping val="standard"/>
        <c:varyColors val="0"/>
        <c:ser>
          <c:idx val="1"/>
          <c:order val="0"/>
          <c:tx>
            <c:strRef>
              <c:f>'Annual Trends 2011 survey'!$B$28</c:f>
              <c:strCache>
                <c:ptCount val="1"/>
                <c:pt idx="0">
                  <c:v>DAC members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 Trends 2011 survey'!$A$33:$A$43</c:f>
              <c:numCache/>
            </c:numRef>
          </c:cat>
          <c:val>
            <c:numRef>
              <c:f>'Annual Trends 2011 survey'!$B$33:$B$41</c:f>
              <c:numCache/>
            </c:numRef>
          </c:val>
          <c:smooth val="0"/>
        </c:ser>
        <c:ser>
          <c:idx val="2"/>
          <c:order val="1"/>
          <c:tx>
            <c:strRef>
              <c:f>'Annual Trends 2011 survey'!$C$28</c:f>
              <c:strCache>
                <c:ptCount val="1"/>
                <c:pt idx="0">
                  <c:v>Multilateral agencies</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 Trends 2011 survey'!$A$33:$A$43</c:f>
              <c:numCache/>
            </c:numRef>
          </c:cat>
          <c:val>
            <c:numRef>
              <c:f>'Annual Trends 2011 survey'!$C$33:$C$41</c:f>
              <c:numCache/>
            </c:numRef>
          </c:val>
          <c:smooth val="0"/>
        </c:ser>
        <c:ser>
          <c:idx val="0"/>
          <c:order val="2"/>
          <c:tx>
            <c:strRef>
              <c:f>'Annual Trends 2011 survey'!$F$28</c:f>
              <c:strCache>
                <c:ptCount val="1"/>
                <c:pt idx="0">
                  <c:v>Total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'Annual Trends 2011 survey'!$F$33:$F$41</c:f>
              <c:numCache/>
            </c:numRef>
          </c:val>
          <c:smooth val="0"/>
        </c:ser>
        <c:marker val="1"/>
        <c:axId val="18490459"/>
        <c:axId val="32196404"/>
      </c:lineChart>
      <c:catAx>
        <c:axId val="18490459"/>
        <c:scaling>
          <c:orientation val="minMax"/>
        </c:scaling>
        <c:axPos val="b"/>
        <c:delete val="0"/>
        <c:numFmt formatCode="General" sourceLinked="1"/>
        <c:majorTickMark val="none"/>
        <c:minorTickMark val="none"/>
        <c:tickLblPos val="low"/>
        <c:spPr>
          <a:ln w="3175">
            <a:solidFill>
              <a:srgbClr val="808080"/>
            </a:solidFill>
          </a:ln>
        </c:spPr>
        <c:txPr>
          <a:bodyPr vert="horz" rot="0"/>
          <a:lstStyle/>
          <a:p>
            <a:pPr>
              <a:defRPr lang="en-US" cap="none" sz="1600" b="0" i="0" u="none" baseline="0">
                <a:solidFill>
                  <a:srgbClr val="000000"/>
                </a:solidFill>
              </a:defRPr>
            </a:pPr>
          </a:p>
        </c:txPr>
        <c:crossAx val="32196404"/>
        <c:crosses val="autoZero"/>
        <c:auto val="1"/>
        <c:lblOffset val="100"/>
        <c:tickLblSkip val="1"/>
        <c:noMultiLvlLbl val="0"/>
      </c:catAx>
      <c:valAx>
        <c:axId val="32196404"/>
        <c:scaling>
          <c:orientation val="minMax"/>
          <c:max val="0.2"/>
          <c:min val="-0.1"/>
        </c:scaling>
        <c:axPos val="l"/>
        <c:title>
          <c:tx>
            <c:rich>
              <a:bodyPr vert="horz" rot="-5400000" anchor="ctr"/>
              <a:lstStyle/>
              <a:p>
                <a:pPr algn="ctr">
                  <a:defRPr/>
                </a:pPr>
                <a:r>
                  <a:rPr lang="en-US" cap="none" sz="1600" b="0" i="0" u="none" baseline="0">
                    <a:solidFill>
                      <a:srgbClr val="000000"/>
                    </a:solidFill>
                  </a:rPr>
                  <a:t>Percent change from previous year</a:t>
                </a:r>
              </a:p>
            </c:rich>
          </c:tx>
          <c:layout>
            <c:manualLayout>
              <c:xMode val="factor"/>
              <c:yMode val="factor"/>
              <c:x val="0"/>
              <c:y val="-0.0012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defRPr>
            </a:pPr>
          </a:p>
        </c:txPr>
        <c:crossAx val="18490459"/>
        <c:crossesAt val="1"/>
        <c:crossBetween val="between"/>
        <c:dispUnits/>
      </c:valAx>
      <c:spPr>
        <a:solidFill>
          <a:srgbClr val="FFFFFF"/>
        </a:solidFill>
        <a:ln w="3175">
          <a:noFill/>
        </a:ln>
      </c:spPr>
    </c:plotArea>
    <c:legend>
      <c:legendPos val="b"/>
      <c:layout>
        <c:manualLayout>
          <c:xMode val="edge"/>
          <c:yMode val="edge"/>
          <c:x val="0.22375"/>
          <c:y val="0.91775"/>
          <c:w val="0.55075"/>
          <c:h val="0.070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0675"/>
          <c:w val="0.9475"/>
          <c:h val="0.90475"/>
        </c:manualLayout>
      </c:layout>
      <c:lineChart>
        <c:grouping val="standard"/>
        <c:varyColors val="0"/>
        <c:ser>
          <c:idx val="1"/>
          <c:order val="0"/>
          <c:tx>
            <c:strRef>
              <c:f>'Annual Trends 2010 survey'!$F$20</c:f>
              <c:strCache>
                <c:ptCount val="1"/>
                <c:pt idx="0">
                  <c:v>DAC countries</c:v>
                </c:pt>
              </c:strCache>
            </c:strRef>
          </c:tx>
          <c:spPr>
            <a:ln w="381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noFill/>
              </a:ln>
            </c:spPr>
          </c:marker>
          <c:cat>
            <c:numRef>
              <c:f>'Annual Trends 2010 survey'!$A$25:$A$32</c:f>
              <c:numCache/>
            </c:numRef>
          </c:cat>
          <c:val>
            <c:numRef>
              <c:f>'Annual Trends 2010 survey'!$F$25:$F$32</c:f>
              <c:numCache/>
            </c:numRef>
          </c:val>
          <c:smooth val="0"/>
        </c:ser>
        <c:ser>
          <c:idx val="2"/>
          <c:order val="1"/>
          <c:tx>
            <c:strRef>
              <c:f>'Annual Trends 2010 survey'!$G$20</c:f>
              <c:strCache>
                <c:ptCount val="1"/>
                <c:pt idx="0">
                  <c:v>Multilaterals</c:v>
                </c:pt>
              </c:strCache>
            </c:strRef>
          </c:tx>
          <c:spPr>
            <a:ln w="381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00"/>
              </a:solidFill>
              <a:ln>
                <a:solidFill>
                  <a:srgbClr val="99CC00"/>
                </a:solidFill>
              </a:ln>
            </c:spPr>
          </c:marker>
          <c:cat>
            <c:numRef>
              <c:f>'Annual Trends 2010 survey'!$A$25:$A$32</c:f>
              <c:numCache/>
            </c:numRef>
          </c:cat>
          <c:val>
            <c:numRef>
              <c:f>'Annual Trends 2010 survey'!$G$25:$G$32</c:f>
              <c:numCache/>
            </c:numRef>
          </c:val>
          <c:smooth val="0"/>
        </c:ser>
        <c:ser>
          <c:idx val="0"/>
          <c:order val="2"/>
          <c:tx>
            <c:strRef>
              <c:f>'Annual Trends 2010 survey'!$H$20</c:f>
              <c:strCache>
                <c:ptCount val="1"/>
                <c:pt idx="0">
                  <c:v>Total</c:v>
                </c:pt>
              </c:strCache>
            </c:strRef>
          </c:tx>
          <c:spPr>
            <a:ln w="381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00"/>
                </a:solidFill>
              </a:ln>
            </c:spPr>
          </c:marker>
          <c:val>
            <c:numRef>
              <c:f>'Annual Trends 2010 survey'!$H$25:$H$32</c:f>
              <c:numCache/>
            </c:numRef>
          </c:val>
          <c:smooth val="0"/>
        </c:ser>
        <c:marker val="1"/>
        <c:axId val="21332181"/>
        <c:axId val="57771902"/>
      </c:lineChart>
      <c:catAx>
        <c:axId val="21332181"/>
        <c:scaling>
          <c:orientation val="minMax"/>
        </c:scaling>
        <c:axPos val="b"/>
        <c:delete val="0"/>
        <c:numFmt formatCode="General" sourceLinked="1"/>
        <c:majorTickMark val="none"/>
        <c:minorTickMark val="none"/>
        <c:tickLblPos val="low"/>
        <c:spPr>
          <a:ln w="3175">
            <a:solidFill>
              <a:srgbClr val="808080"/>
            </a:solidFill>
          </a:ln>
        </c:spPr>
        <c:txPr>
          <a:bodyPr vert="horz" rot="0"/>
          <a:lstStyle/>
          <a:p>
            <a:pPr>
              <a:defRPr lang="en-US" cap="none" sz="1200" b="0" i="0" u="none" baseline="0">
                <a:solidFill>
                  <a:srgbClr val="000000"/>
                </a:solidFill>
              </a:defRPr>
            </a:pPr>
          </a:p>
        </c:txPr>
        <c:crossAx val="57771902"/>
        <c:crosses val="autoZero"/>
        <c:auto val="1"/>
        <c:lblOffset val="100"/>
        <c:tickLblSkip val="1"/>
        <c:noMultiLvlLbl val="0"/>
      </c:catAx>
      <c:valAx>
        <c:axId val="57771902"/>
        <c:scaling>
          <c:orientation val="minMax"/>
          <c:max val="0.25"/>
          <c:min val="-0.05"/>
        </c:scaling>
        <c:axPos val="l"/>
        <c:title>
          <c:tx>
            <c:rich>
              <a:bodyPr vert="horz" rot="-5400000" anchor="ctr"/>
              <a:lstStyle/>
              <a:p>
                <a:pPr algn="ctr">
                  <a:defRPr/>
                </a:pPr>
                <a:r>
                  <a:rPr lang="en-US" cap="none" sz="1200" b="0" i="0" u="none" baseline="0">
                    <a:solidFill>
                      <a:srgbClr val="000000"/>
                    </a:solidFill>
                  </a:rPr>
                  <a:t>Percent change from previous year</a:t>
                </a:r>
              </a:p>
            </c:rich>
          </c:tx>
          <c:layout>
            <c:manualLayout>
              <c:xMode val="factor"/>
              <c:yMode val="factor"/>
              <c:x val="-0.000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1332181"/>
        <c:crossesAt val="1"/>
        <c:crossBetween val="between"/>
        <c:dispUnits/>
      </c:valAx>
      <c:spPr>
        <a:solidFill>
          <a:srgbClr val="FFFFFF"/>
        </a:solidFill>
        <a:ln w="3175">
          <a:noFill/>
        </a:ln>
      </c:spPr>
    </c:plotArea>
    <c:legend>
      <c:legendPos val="b"/>
      <c:layout>
        <c:manualLayout>
          <c:xMode val="edge"/>
          <c:yMode val="edge"/>
          <c:x val="0.26275"/>
          <c:y val="0.935"/>
          <c:w val="0.47025"/>
          <c:h val="0.051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xdr:row>
      <xdr:rowOff>66675</xdr:rowOff>
    </xdr:from>
    <xdr:to>
      <xdr:col>21</xdr:col>
      <xdr:colOff>581025</xdr:colOff>
      <xdr:row>33</xdr:row>
      <xdr:rowOff>66675</xdr:rowOff>
    </xdr:to>
    <xdr:graphicFrame>
      <xdr:nvGraphicFramePr>
        <xdr:cNvPr id="1" name="Chart 2"/>
        <xdr:cNvGraphicFramePr/>
      </xdr:nvGraphicFramePr>
      <xdr:xfrm>
        <a:off x="6115050" y="552450"/>
        <a:ext cx="10134600" cy="4962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33</xdr:row>
      <xdr:rowOff>85725</xdr:rowOff>
    </xdr:from>
    <xdr:to>
      <xdr:col>7</xdr:col>
      <xdr:colOff>504825</xdr:colOff>
      <xdr:row>60</xdr:row>
      <xdr:rowOff>47625</xdr:rowOff>
    </xdr:to>
    <xdr:graphicFrame>
      <xdr:nvGraphicFramePr>
        <xdr:cNvPr id="1" name="Chart 2"/>
        <xdr:cNvGraphicFramePr/>
      </xdr:nvGraphicFramePr>
      <xdr:xfrm>
        <a:off x="171450" y="5429250"/>
        <a:ext cx="6648450" cy="4333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43"/>
  <sheetViews>
    <sheetView tabSelected="1" zoomScalePageLayoutView="0" workbookViewId="0" topLeftCell="A1">
      <selection activeCell="A1" sqref="A1"/>
    </sheetView>
  </sheetViews>
  <sheetFormatPr defaultColWidth="9.140625" defaultRowHeight="12.75"/>
  <cols>
    <col min="1" max="1" width="15.421875" style="0" bestFit="1" customWidth="1"/>
    <col min="2" max="2" width="14.00390625" style="0" customWidth="1"/>
    <col min="3" max="3" width="18.00390625" style="0" customWidth="1"/>
    <col min="4" max="4" width="11.421875" style="0" customWidth="1"/>
    <col min="5" max="5" width="12.28125" style="0" customWidth="1"/>
    <col min="6" max="6" width="15.00390625" style="0" customWidth="1"/>
    <col min="7" max="7" width="18.00390625" style="0" customWidth="1"/>
    <col min="8" max="9" width="10.57421875" style="0" bestFit="1" customWidth="1"/>
  </cols>
  <sheetData>
    <row r="1" ht="12.75">
      <c r="A1" s="26" t="s">
        <v>15</v>
      </c>
    </row>
    <row r="2" spans="1:2" ht="12.75">
      <c r="A2" s="27" t="s">
        <v>16</v>
      </c>
      <c r="B2" t="s">
        <v>17</v>
      </c>
    </row>
    <row r="3" ht="12.75">
      <c r="A3" s="27" t="s">
        <v>18</v>
      </c>
    </row>
    <row r="4" ht="21">
      <c r="A4" s="25" t="s">
        <v>14</v>
      </c>
    </row>
    <row r="7" spans="1:4" ht="12.75">
      <c r="A7" s="1" t="s">
        <v>0</v>
      </c>
      <c r="B7" s="1" t="s">
        <v>1</v>
      </c>
      <c r="C7" s="1" t="s">
        <v>2</v>
      </c>
      <c r="D7" s="2" t="s">
        <v>3</v>
      </c>
    </row>
    <row r="8" spans="1:6" ht="12.75">
      <c r="A8" s="3">
        <v>2000</v>
      </c>
      <c r="B8" s="4">
        <v>38780.80502599998</v>
      </c>
      <c r="C8" s="4">
        <v>18283.520328000002</v>
      </c>
      <c r="D8" s="4">
        <v>57064.325353999986</v>
      </c>
      <c r="E8" s="5">
        <v>0</v>
      </c>
      <c r="F8" s="6"/>
    </row>
    <row r="9" spans="1:6" ht="12.75">
      <c r="A9" s="3">
        <v>2001</v>
      </c>
      <c r="B9" s="4">
        <v>40104.489220999996</v>
      </c>
      <c r="C9" s="4">
        <v>21126.872906000004</v>
      </c>
      <c r="D9" s="4">
        <v>61231.362127</v>
      </c>
      <c r="E9" s="7">
        <v>1</v>
      </c>
      <c r="F9" s="6"/>
    </row>
    <row r="10" spans="1:6" ht="12.75">
      <c r="A10" s="3">
        <v>2002</v>
      </c>
      <c r="B10" s="4">
        <v>41148.179673</v>
      </c>
      <c r="C10" s="4">
        <v>23760.771584</v>
      </c>
      <c r="D10" s="4">
        <v>64908.95125699999</v>
      </c>
      <c r="E10" s="7">
        <v>2</v>
      </c>
      <c r="F10" s="6"/>
    </row>
    <row r="11" spans="1:6" ht="12.75">
      <c r="A11" s="3">
        <v>2003</v>
      </c>
      <c r="B11" s="4">
        <v>41376.61594400001</v>
      </c>
      <c r="C11" s="4">
        <v>22015.310643</v>
      </c>
      <c r="D11" s="4">
        <v>63391.92658700001</v>
      </c>
      <c r="E11" s="7">
        <v>3</v>
      </c>
      <c r="F11" s="6"/>
    </row>
    <row r="12" spans="1:6" ht="12.75">
      <c r="A12" s="3">
        <v>2004</v>
      </c>
      <c r="B12" s="4">
        <v>43719.706332</v>
      </c>
      <c r="C12" s="4">
        <v>26094.973149000005</v>
      </c>
      <c r="D12" s="4">
        <v>69814.679481</v>
      </c>
      <c r="E12" s="7">
        <v>4</v>
      </c>
      <c r="F12" s="6"/>
    </row>
    <row r="13" spans="1:6" ht="12.75">
      <c r="A13" s="3">
        <v>2005</v>
      </c>
      <c r="B13" s="4">
        <v>48802.277462</v>
      </c>
      <c r="C13" s="4">
        <v>25026.457703000007</v>
      </c>
      <c r="D13" s="4">
        <v>73828.735165</v>
      </c>
      <c r="E13" s="7">
        <v>5</v>
      </c>
      <c r="F13" s="8"/>
    </row>
    <row r="14" spans="1:6" ht="12.75">
      <c r="A14" s="9">
        <v>2006</v>
      </c>
      <c r="B14" s="10">
        <v>48031.588044000004</v>
      </c>
      <c r="C14" s="10">
        <v>25885.482571</v>
      </c>
      <c r="D14" s="10">
        <v>73917.070615</v>
      </c>
      <c r="E14" s="7">
        <v>6</v>
      </c>
      <c r="F14" s="6"/>
    </row>
    <row r="15" spans="1:6" ht="12.75">
      <c r="A15" s="9">
        <v>2007</v>
      </c>
      <c r="B15" s="10">
        <v>49133.434788000006</v>
      </c>
      <c r="C15" s="10">
        <v>29481.526511999997</v>
      </c>
      <c r="D15" s="10">
        <v>78614.9613</v>
      </c>
      <c r="E15" s="7">
        <v>7</v>
      </c>
      <c r="F15" s="6"/>
    </row>
    <row r="16" spans="1:6" ht="12.75">
      <c r="A16" s="9">
        <v>2008</v>
      </c>
      <c r="B16" s="10">
        <v>54268.071522</v>
      </c>
      <c r="C16" s="10">
        <v>31211.954066000002</v>
      </c>
      <c r="D16" s="10">
        <v>85480.025588</v>
      </c>
      <c r="E16" s="7">
        <v>8</v>
      </c>
      <c r="F16" s="6"/>
    </row>
    <row r="17" spans="1:5" ht="12.75">
      <c r="A17" s="9">
        <v>2009</v>
      </c>
      <c r="B17" s="10">
        <v>56398.500787000004</v>
      </c>
      <c r="C17" s="10">
        <v>37102.91450999999</v>
      </c>
      <c r="D17" s="10">
        <v>93501.415297</v>
      </c>
      <c r="E17" s="7">
        <v>9</v>
      </c>
    </row>
    <row r="18" spans="1:5" ht="12.75">
      <c r="A18" s="9">
        <v>2010</v>
      </c>
      <c r="B18" s="10">
        <v>57550.323383</v>
      </c>
      <c r="C18" s="10">
        <v>34096.25254000001</v>
      </c>
      <c r="D18" s="10">
        <v>91646.57592300001</v>
      </c>
      <c r="E18" s="7">
        <v>10</v>
      </c>
    </row>
    <row r="19" spans="1:5" ht="12.75">
      <c r="A19" s="9">
        <v>2011</v>
      </c>
      <c r="B19" s="10">
        <v>59686.46339</v>
      </c>
      <c r="C19" s="10">
        <v>36076.532695</v>
      </c>
      <c r="D19" s="10">
        <v>95762.99608499999</v>
      </c>
      <c r="E19" s="7">
        <v>11</v>
      </c>
    </row>
    <row r="20" spans="1:5" ht="12.75">
      <c r="A20" s="9">
        <v>2012</v>
      </c>
      <c r="B20" s="10">
        <v>59294.514631000005</v>
      </c>
      <c r="C20" s="10">
        <v>38574.03531500001</v>
      </c>
      <c r="D20" s="10">
        <v>97868.54994600001</v>
      </c>
      <c r="E20" s="7">
        <v>12</v>
      </c>
    </row>
    <row r="21" spans="1:5" ht="12.75">
      <c r="A21" s="9">
        <v>2013</v>
      </c>
      <c r="B21" s="10">
        <v>59887.92698500001</v>
      </c>
      <c r="C21" s="10">
        <v>37588.892513</v>
      </c>
      <c r="D21" s="10">
        <v>97476.81949800001</v>
      </c>
      <c r="E21" s="7">
        <v>13</v>
      </c>
    </row>
    <row r="22" spans="1:5" ht="12.75">
      <c r="A22" s="9">
        <v>2014</v>
      </c>
      <c r="B22" s="10">
        <v>59605.23486800001</v>
      </c>
      <c r="C22" s="10">
        <v>37872.918025</v>
      </c>
      <c r="D22" s="10">
        <v>97478.152893</v>
      </c>
      <c r="E22" s="7">
        <v>14</v>
      </c>
    </row>
    <row r="23" spans="1:5" ht="12.75">
      <c r="A23" s="9">
        <v>2015</v>
      </c>
      <c r="B23" s="10">
        <v>59806.88122600001</v>
      </c>
      <c r="C23" s="10">
        <v>37687.91106899999</v>
      </c>
      <c r="D23" s="10">
        <v>97494.79229499999</v>
      </c>
      <c r="E23" s="7">
        <v>15</v>
      </c>
    </row>
    <row r="24" ht="12.75">
      <c r="A24" t="s">
        <v>4</v>
      </c>
    </row>
    <row r="27" ht="12.75">
      <c r="A27" s="11" t="s">
        <v>5</v>
      </c>
    </row>
    <row r="28" spans="1:6" ht="12.75">
      <c r="A28" s="1" t="s">
        <v>0</v>
      </c>
      <c r="B28" s="1" t="s">
        <v>6</v>
      </c>
      <c r="C28" s="1" t="s">
        <v>7</v>
      </c>
      <c r="D28" s="9" t="s">
        <v>8</v>
      </c>
      <c r="E28" s="9" t="s">
        <v>9</v>
      </c>
      <c r="F28" s="9" t="s">
        <v>3</v>
      </c>
    </row>
    <row r="29" spans="1:6" ht="12.75">
      <c r="A29" s="9">
        <v>2001</v>
      </c>
      <c r="B29" s="12">
        <v>0.03413245790314501</v>
      </c>
      <c r="C29" s="12">
        <v>0.15551450306020098</v>
      </c>
      <c r="D29" s="13"/>
      <c r="E29" s="13"/>
      <c r="F29" s="14">
        <v>0.07302350018421655</v>
      </c>
    </row>
    <row r="30" spans="1:6" ht="12.75">
      <c r="A30" s="9">
        <v>2002</v>
      </c>
      <c r="B30" s="12">
        <v>0.02602427988170186</v>
      </c>
      <c r="C30" s="12">
        <v>0.12467054115008058</v>
      </c>
      <c r="D30" s="13">
        <v>0.15551450306020098</v>
      </c>
      <c r="E30" s="13">
        <v>0.03413245790314501</v>
      </c>
      <c r="F30" s="14">
        <v>0.0600605474425393</v>
      </c>
    </row>
    <row r="31" spans="1:6" ht="12.75">
      <c r="A31" s="9">
        <v>2003</v>
      </c>
      <c r="B31" s="12">
        <v>0.005551552287740735</v>
      </c>
      <c r="C31" s="12">
        <v>-0.07345977527831438</v>
      </c>
      <c r="D31" s="13">
        <v>0.12467054115008058</v>
      </c>
      <c r="E31" s="13">
        <v>0.02602427988170186</v>
      </c>
      <c r="F31" s="14">
        <v>-0.023371578813428773</v>
      </c>
    </row>
    <row r="32" spans="1:6" ht="12.75">
      <c r="A32" s="9">
        <v>2004</v>
      </c>
      <c r="B32" s="12">
        <v>0.05662837171534707</v>
      </c>
      <c r="C32" s="12">
        <v>0.18531024032119103</v>
      </c>
      <c r="D32" s="13">
        <v>-0.07345977527831438</v>
      </c>
      <c r="E32" s="13">
        <v>0.005551552287740735</v>
      </c>
      <c r="F32" s="14">
        <v>0.10131815263865351</v>
      </c>
    </row>
    <row r="33" spans="1:6" ht="12.75">
      <c r="A33" s="9">
        <v>2005</v>
      </c>
      <c r="B33" s="12">
        <v>0.11625355146267036</v>
      </c>
      <c r="C33" s="12">
        <v>-0.040947175530661295</v>
      </c>
      <c r="D33" s="13">
        <v>0.18531024032119103</v>
      </c>
      <c r="E33" s="13">
        <v>0.05662837171534707</v>
      </c>
      <c r="F33" s="14">
        <v>0.057495869261885435</v>
      </c>
    </row>
    <row r="34" spans="1:6" ht="12.75">
      <c r="A34" s="9">
        <v>2006</v>
      </c>
      <c r="B34" s="12">
        <v>-0.0157920789373015</v>
      </c>
      <c r="C34" s="12">
        <v>0.034324668644456935</v>
      </c>
      <c r="D34" s="15">
        <v>-0.040947175530661295</v>
      </c>
      <c r="E34" s="14">
        <v>0.11625355146267036</v>
      </c>
      <c r="F34" s="14">
        <v>0.0011964914447277764</v>
      </c>
    </row>
    <row r="35" spans="1:6" ht="12.75">
      <c r="A35" s="9">
        <v>2007</v>
      </c>
      <c r="B35" s="12">
        <v>0.02294004401833738</v>
      </c>
      <c r="C35" s="12">
        <v>0.13892126334274768</v>
      </c>
      <c r="D35" s="15">
        <v>0.034324668644456935</v>
      </c>
      <c r="E35" s="14">
        <v>-0.0157920789373015</v>
      </c>
      <c r="F35" s="14">
        <v>0.063556234654768</v>
      </c>
    </row>
    <row r="36" spans="1:6" ht="12.75">
      <c r="A36" s="9">
        <v>2008</v>
      </c>
      <c r="B36" s="12">
        <v>0.10450392398078456</v>
      </c>
      <c r="C36" s="12">
        <v>0.05869531733018163</v>
      </c>
      <c r="D36" s="15">
        <v>0.13892126334274768</v>
      </c>
      <c r="E36" s="14">
        <v>0.02294004401833738</v>
      </c>
      <c r="F36" s="14">
        <v>0.0873251627231928</v>
      </c>
    </row>
    <row r="37" spans="1:6" ht="12.75">
      <c r="A37" s="16">
        <v>2009</v>
      </c>
      <c r="B37" s="17">
        <v>0.039257508241035355</v>
      </c>
      <c r="C37" s="17">
        <v>0.18874052010787623</v>
      </c>
      <c r="D37" s="15">
        <v>0.05869531733018163</v>
      </c>
      <c r="E37" s="14">
        <v>0.10450392398078456</v>
      </c>
      <c r="F37" s="14">
        <v>0.09383934613756217</v>
      </c>
    </row>
    <row r="38" spans="1:6" ht="12.75">
      <c r="A38" s="16">
        <v>2010</v>
      </c>
      <c r="B38" s="17">
        <v>0.020422929331935347</v>
      </c>
      <c r="C38" s="17">
        <v>-0.08103573559402244</v>
      </c>
      <c r="D38" s="15">
        <v>0.18874052010787623</v>
      </c>
      <c r="E38" s="14">
        <v>0.039257508241035355</v>
      </c>
      <c r="F38" s="14">
        <v>-0.019837553988976908</v>
      </c>
    </row>
    <row r="39" spans="1:6" ht="12.75">
      <c r="A39" s="16">
        <v>2011</v>
      </c>
      <c r="B39" s="17">
        <v>0.037117775912115736</v>
      </c>
      <c r="C39" s="17">
        <v>0.058079114491448314</v>
      </c>
      <c r="D39" s="15">
        <v>-0.08103573559402244</v>
      </c>
      <c r="E39" s="14">
        <v>0.020422929331935347</v>
      </c>
      <c r="F39" s="14">
        <v>0.0449162461395014</v>
      </c>
    </row>
    <row r="40" spans="1:6" ht="12.75">
      <c r="A40" s="16">
        <v>2012</v>
      </c>
      <c r="B40" s="17">
        <v>-0.006566794826474154</v>
      </c>
      <c r="C40" s="17">
        <v>0.06922790061657302</v>
      </c>
      <c r="D40" s="15">
        <v>0.058079114491448314</v>
      </c>
      <c r="E40" s="14">
        <v>0.037117775912115736</v>
      </c>
      <c r="F40" s="14">
        <v>0.02198713435334798</v>
      </c>
    </row>
    <row r="41" spans="1:6" ht="12.75">
      <c r="A41" s="16">
        <v>2013</v>
      </c>
      <c r="B41" s="17">
        <v>0.010007879442017753</v>
      </c>
      <c r="C41" s="17">
        <v>-0.025539013327364413</v>
      </c>
      <c r="D41" s="15">
        <v>0.06922790061657302</v>
      </c>
      <c r="E41" s="14">
        <v>-0.006566794826474154</v>
      </c>
      <c r="F41" s="14">
        <v>-0.0040026182896971685</v>
      </c>
    </row>
    <row r="42" spans="1:6" ht="12.75">
      <c r="A42" s="16">
        <v>2014</v>
      </c>
      <c r="B42" s="17">
        <v>-0.004720352351999302</v>
      </c>
      <c r="C42" s="17">
        <v>0.007556102162407985</v>
      </c>
      <c r="D42" s="15">
        <v>-0.025539013327364413</v>
      </c>
      <c r="E42" s="14">
        <v>0.010007879442017753</v>
      </c>
      <c r="F42" s="14">
        <v>1.3679098342267437E-05</v>
      </c>
    </row>
    <row r="43" spans="1:6" ht="12.75">
      <c r="A43" s="16">
        <v>2015</v>
      </c>
      <c r="B43" s="17">
        <v>0.0033830310113962536</v>
      </c>
      <c r="C43" s="17">
        <v>-0.004884940629023893</v>
      </c>
      <c r="D43" s="15">
        <v>0.007556102162407985</v>
      </c>
      <c r="E43" s="14">
        <v>-0.004720352351999302</v>
      </c>
      <c r="F43" s="14">
        <v>0.00017069878230313584</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I32"/>
  <sheetViews>
    <sheetView zoomScale="55" zoomScaleNormal="55" zoomScalePageLayoutView="0" workbookViewId="0" topLeftCell="A1">
      <selection activeCell="C14" sqref="C14"/>
    </sheetView>
  </sheetViews>
  <sheetFormatPr defaultColWidth="9.140625" defaultRowHeight="12.75"/>
  <cols>
    <col min="1" max="1" width="15.421875" style="0" bestFit="1" customWidth="1"/>
    <col min="2" max="2" width="10.28125" style="0" bestFit="1" customWidth="1"/>
    <col min="3" max="3" width="12.28125" style="0" bestFit="1" customWidth="1"/>
    <col min="4" max="4" width="11.421875" style="0" customWidth="1"/>
    <col min="5" max="5" width="12.28125" style="0" customWidth="1"/>
    <col min="6" max="6" width="15.00390625" style="0" customWidth="1"/>
    <col min="7" max="7" width="18.00390625" style="0" customWidth="1"/>
    <col min="8" max="9" width="10.57421875" style="0" bestFit="1" customWidth="1"/>
  </cols>
  <sheetData>
    <row r="1" ht="12.75">
      <c r="A1" s="26" t="s">
        <v>15</v>
      </c>
    </row>
    <row r="2" spans="1:2" ht="12.75">
      <c r="A2" s="27" t="s">
        <v>16</v>
      </c>
      <c r="B2" t="s">
        <v>17</v>
      </c>
    </row>
    <row r="3" ht="12.75">
      <c r="A3" s="27" t="s">
        <v>18</v>
      </c>
    </row>
    <row r="4" spans="1:7" ht="12.75">
      <c r="A4" s="1" t="s">
        <v>0</v>
      </c>
      <c r="B4" s="1" t="s">
        <v>1</v>
      </c>
      <c r="C4" s="1" t="s">
        <v>2</v>
      </c>
      <c r="D4" s="2" t="s">
        <v>3</v>
      </c>
      <c r="E4" s="2" t="s">
        <v>10</v>
      </c>
      <c r="F4" s="1" t="s">
        <v>11</v>
      </c>
      <c r="G4" s="1" t="s">
        <v>12</v>
      </c>
    </row>
    <row r="5" spans="1:9" ht="12.75">
      <c r="A5" s="3">
        <v>2000</v>
      </c>
      <c r="B5" s="4">
        <v>44998.1903272347</v>
      </c>
      <c r="C5" s="4">
        <v>14410.070066388802</v>
      </c>
      <c r="D5" s="4">
        <f>B5+C5</f>
        <v>59408.260393623495</v>
      </c>
      <c r="E5" s="4">
        <v>6385.59382486135</v>
      </c>
      <c r="F5" s="18">
        <f>B5-E5</f>
        <v>38612.596502373344</v>
      </c>
      <c r="G5" s="18">
        <f>C5+E5</f>
        <v>20795.66389125015</v>
      </c>
      <c r="I5" s="6"/>
    </row>
    <row r="6" spans="1:9" ht="12.75">
      <c r="A6" s="3">
        <v>2001</v>
      </c>
      <c r="B6" s="4">
        <v>47539.9058250637</v>
      </c>
      <c r="C6" s="4">
        <v>18147.645463133507</v>
      </c>
      <c r="D6" s="4">
        <f aca="true" t="shared" si="0" ref="D6:D17">B6+C6</f>
        <v>65687.55128819721</v>
      </c>
      <c r="E6" s="4">
        <v>7633.50444101679</v>
      </c>
      <c r="F6" s="18">
        <f aca="true" t="shared" si="1" ref="F6:F17">B6-E6</f>
        <v>39906.40138404691</v>
      </c>
      <c r="G6" s="18">
        <f aca="true" t="shared" si="2" ref="G6:G17">C6+E6</f>
        <v>25781.149904150298</v>
      </c>
      <c r="I6" s="6"/>
    </row>
    <row r="7" spans="1:9" ht="12.75">
      <c r="A7" s="3">
        <v>2002</v>
      </c>
      <c r="B7" s="4">
        <v>48116.9678683247</v>
      </c>
      <c r="C7" s="4">
        <v>21159.416003435603</v>
      </c>
      <c r="D7" s="4">
        <f t="shared" si="0"/>
        <v>69276.3838717603</v>
      </c>
      <c r="E7" s="4">
        <v>7291.49413916218</v>
      </c>
      <c r="F7" s="18">
        <f t="shared" si="1"/>
        <v>40825.47372916252</v>
      </c>
      <c r="G7" s="18">
        <f t="shared" si="2"/>
        <v>28450.910142597782</v>
      </c>
      <c r="I7" s="6"/>
    </row>
    <row r="8" spans="1:9" ht="12.75">
      <c r="A8" s="3">
        <v>2003</v>
      </c>
      <c r="B8" s="4">
        <v>47919.6854998255</v>
      </c>
      <c r="C8" s="4">
        <v>17364.11046000984</v>
      </c>
      <c r="D8" s="4">
        <f t="shared" si="0"/>
        <v>65283.79595983534</v>
      </c>
      <c r="E8" s="4">
        <v>7008.13695774442</v>
      </c>
      <c r="F8" s="18">
        <f t="shared" si="1"/>
        <v>40911.54854208108</v>
      </c>
      <c r="G8" s="18">
        <f t="shared" si="2"/>
        <v>24372.24741775426</v>
      </c>
      <c r="H8" s="6"/>
      <c r="I8" s="6"/>
    </row>
    <row r="9" spans="1:9" ht="12.75">
      <c r="A9" s="3">
        <v>2004</v>
      </c>
      <c r="B9" s="4">
        <v>51069.6409974105</v>
      </c>
      <c r="C9" s="4">
        <v>19850.6448218274</v>
      </c>
      <c r="D9" s="4">
        <f t="shared" si="0"/>
        <v>70920.2858192379</v>
      </c>
      <c r="E9" s="4">
        <v>7768.4680048746</v>
      </c>
      <c r="F9" s="18">
        <f t="shared" si="1"/>
        <v>43301.172992535896</v>
      </c>
      <c r="G9" s="18">
        <f t="shared" si="2"/>
        <v>27619.112826702003</v>
      </c>
      <c r="H9" s="8"/>
      <c r="I9" s="6"/>
    </row>
    <row r="10" spans="1:9" ht="12.75">
      <c r="A10" s="3">
        <v>2005</v>
      </c>
      <c r="B10" s="4">
        <v>55629.2936689187</v>
      </c>
      <c r="C10" s="4">
        <v>18982.217782287295</v>
      </c>
      <c r="D10" s="4">
        <f t="shared" si="0"/>
        <v>74611.511451206</v>
      </c>
      <c r="E10" s="4">
        <v>7424.37627820567</v>
      </c>
      <c r="F10" s="18">
        <f t="shared" si="1"/>
        <v>48204.917390713024</v>
      </c>
      <c r="G10" s="18">
        <f t="shared" si="2"/>
        <v>26406.594060492964</v>
      </c>
      <c r="H10" s="8"/>
      <c r="I10" s="8"/>
    </row>
    <row r="11" spans="1:9" ht="12.75">
      <c r="A11" s="3">
        <v>2006</v>
      </c>
      <c r="B11" s="4">
        <v>55859.7765925102</v>
      </c>
      <c r="C11" s="4">
        <v>19153.06446201099</v>
      </c>
      <c r="D11" s="4">
        <f t="shared" si="0"/>
        <v>75012.84105452118</v>
      </c>
      <c r="E11" s="4">
        <v>8287.71097256879</v>
      </c>
      <c r="F11" s="18">
        <f t="shared" si="1"/>
        <v>47572.06561994141</v>
      </c>
      <c r="G11" s="18">
        <f t="shared" si="2"/>
        <v>27440.77543457978</v>
      </c>
      <c r="H11" s="19"/>
      <c r="I11" s="6"/>
    </row>
    <row r="12" spans="1:9" ht="12.75">
      <c r="A12" s="3">
        <v>2007</v>
      </c>
      <c r="B12" s="4">
        <v>57544.4176347118</v>
      </c>
      <c r="C12" s="4">
        <v>21207.11719035567</v>
      </c>
      <c r="D12" s="4">
        <f t="shared" si="0"/>
        <v>78751.53482506747</v>
      </c>
      <c r="E12" s="4">
        <v>8937.96770268581</v>
      </c>
      <c r="F12" s="18">
        <f t="shared" si="1"/>
        <v>48606.449932025986</v>
      </c>
      <c r="G12" s="18">
        <f t="shared" si="2"/>
        <v>30145.08489304148</v>
      </c>
      <c r="H12" s="6"/>
      <c r="I12" s="6"/>
    </row>
    <row r="13" spans="1:9" ht="12.75">
      <c r="A13" s="3">
        <v>2008</v>
      </c>
      <c r="B13" s="4">
        <v>63139.91</v>
      </c>
      <c r="C13" s="4">
        <v>22117.57</v>
      </c>
      <c r="D13" s="4">
        <f t="shared" si="0"/>
        <v>85257.48000000001</v>
      </c>
      <c r="E13" s="4">
        <v>9171.54999999999</v>
      </c>
      <c r="F13" s="18">
        <f t="shared" si="1"/>
        <v>53968.360000000015</v>
      </c>
      <c r="G13" s="18">
        <f t="shared" si="2"/>
        <v>31289.119999999988</v>
      </c>
      <c r="I13" s="6"/>
    </row>
    <row r="14" spans="1:8" ht="12.75">
      <c r="A14" s="20">
        <v>2009</v>
      </c>
      <c r="B14" s="21">
        <v>64410.09894400001</v>
      </c>
      <c r="C14" s="21">
        <v>27257.782602999996</v>
      </c>
      <c r="D14" s="22">
        <f t="shared" si="0"/>
        <v>91667.88154700001</v>
      </c>
      <c r="E14" s="21">
        <v>9807.497697999997</v>
      </c>
      <c r="F14" s="23">
        <f t="shared" si="1"/>
        <v>54602.60124600001</v>
      </c>
      <c r="G14" s="23">
        <f t="shared" si="2"/>
        <v>37065.28030099999</v>
      </c>
      <c r="H14" s="6"/>
    </row>
    <row r="15" spans="1:8" ht="12.75">
      <c r="A15" s="20">
        <v>2010</v>
      </c>
      <c r="B15" s="21">
        <v>68237.79109199998</v>
      </c>
      <c r="C15" s="21">
        <v>27554.76089399999</v>
      </c>
      <c r="D15" s="22">
        <f t="shared" si="0"/>
        <v>95792.55198599998</v>
      </c>
      <c r="E15" s="21">
        <v>10606.444274999996</v>
      </c>
      <c r="F15" s="23">
        <f t="shared" si="1"/>
        <v>57631.34681699999</v>
      </c>
      <c r="G15" s="23">
        <f t="shared" si="2"/>
        <v>38161.205168999986</v>
      </c>
      <c r="H15" s="6"/>
    </row>
    <row r="16" spans="1:8" ht="12.75">
      <c r="A16" s="20">
        <v>2011</v>
      </c>
      <c r="B16" s="21">
        <v>68786.55919399999</v>
      </c>
      <c r="C16" s="21">
        <v>29787.310695</v>
      </c>
      <c r="D16" s="22">
        <f t="shared" si="0"/>
        <v>98573.869889</v>
      </c>
      <c r="E16" s="21">
        <v>10794.395215999999</v>
      </c>
      <c r="F16" s="23">
        <f t="shared" si="1"/>
        <v>57992.16397799999</v>
      </c>
      <c r="G16" s="23">
        <f t="shared" si="2"/>
        <v>40581.705911</v>
      </c>
      <c r="H16" s="6"/>
    </row>
    <row r="17" spans="1:8" ht="12.75">
      <c r="A17" s="20">
        <v>2012</v>
      </c>
      <c r="B17" s="21">
        <v>68632.53333899999</v>
      </c>
      <c r="C17" s="21">
        <v>29945.05280500001</v>
      </c>
      <c r="D17" s="22">
        <f t="shared" si="0"/>
        <v>98577.586144</v>
      </c>
      <c r="E17" s="21">
        <v>10407.195182000003</v>
      </c>
      <c r="F17" s="23">
        <f t="shared" si="1"/>
        <v>58225.338156999984</v>
      </c>
      <c r="G17" s="23">
        <f t="shared" si="2"/>
        <v>40352.24798700001</v>
      </c>
      <c r="H17" s="6"/>
    </row>
    <row r="19" ht="12.75">
      <c r="A19" s="11" t="s">
        <v>5</v>
      </c>
    </row>
    <row r="20" spans="1:8" ht="12.75">
      <c r="A20" s="1" t="s">
        <v>0</v>
      </c>
      <c r="B20" s="1" t="s">
        <v>6</v>
      </c>
      <c r="C20" s="1" t="s">
        <v>7</v>
      </c>
      <c r="D20" s="9" t="s">
        <v>8</v>
      </c>
      <c r="E20" s="9" t="s">
        <v>9</v>
      </c>
      <c r="F20" s="9" t="s">
        <v>11</v>
      </c>
      <c r="G20" s="9" t="s">
        <v>13</v>
      </c>
      <c r="H20" s="9" t="s">
        <v>3</v>
      </c>
    </row>
    <row r="21" spans="1:8" ht="12.75">
      <c r="A21" s="3">
        <v>2001</v>
      </c>
      <c r="B21" s="24">
        <f aca="true" t="shared" si="3" ref="B21:C32">(B6/B5)-1</f>
        <v>0.056484838153383565</v>
      </c>
      <c r="C21" s="24">
        <f t="shared" si="3"/>
        <v>0.25937246519449797</v>
      </c>
      <c r="D21" s="13"/>
      <c r="E21" s="13"/>
      <c r="F21" s="13">
        <f>(F6/F5)-1</f>
        <v>0.03350732659467859</v>
      </c>
      <c r="G21" s="14">
        <f>(G6/G5)-1</f>
        <v>0.23973680469983982</v>
      </c>
      <c r="H21" s="14">
        <f>(D6/D5)-1</f>
        <v>0.10569726925125877</v>
      </c>
    </row>
    <row r="22" spans="1:8" ht="12.75">
      <c r="A22" s="3">
        <v>2002</v>
      </c>
      <c r="B22" s="24">
        <f t="shared" si="3"/>
        <v>0.012138476785891195</v>
      </c>
      <c r="C22" s="24">
        <f t="shared" si="3"/>
        <v>0.1659593001428441</v>
      </c>
      <c r="D22" s="13">
        <f aca="true" t="shared" si="4" ref="D22:D27">C21</f>
        <v>0.25937246519449797</v>
      </c>
      <c r="E22" s="13">
        <f aca="true" t="shared" si="5" ref="E22:E27">B21</f>
        <v>0.056484838153383565</v>
      </c>
      <c r="F22" s="13">
        <f aca="true" t="shared" si="6" ref="F22:G32">(F7/F6)-1</f>
        <v>0.023030699668224575</v>
      </c>
      <c r="G22" s="14">
        <f t="shared" si="6"/>
        <v>0.10355473857346076</v>
      </c>
      <c r="H22" s="14">
        <f aca="true" t="shared" si="7" ref="H22:H32">(D7/D6)-1</f>
        <v>0.05463489676784383</v>
      </c>
    </row>
    <row r="23" spans="1:8" ht="12.75">
      <c r="A23" s="3">
        <v>2003</v>
      </c>
      <c r="B23" s="24">
        <f t="shared" si="3"/>
        <v>-0.004100058196498835</v>
      </c>
      <c r="C23" s="24">
        <f t="shared" si="3"/>
        <v>-0.17936721612777629</v>
      </c>
      <c r="D23" s="13">
        <f t="shared" si="4"/>
        <v>0.1659593001428441</v>
      </c>
      <c r="E23" s="13">
        <f t="shared" si="5"/>
        <v>0.012138476785891195</v>
      </c>
      <c r="F23" s="13">
        <f t="shared" si="6"/>
        <v>0.002108360419516009</v>
      </c>
      <c r="G23" s="14">
        <f t="shared" si="6"/>
        <v>-0.14335789977898783</v>
      </c>
      <c r="H23" s="14">
        <f t="shared" si="7"/>
        <v>-0.05763274132950946</v>
      </c>
    </row>
    <row r="24" spans="1:8" ht="12.75">
      <c r="A24" s="3">
        <v>2004</v>
      </c>
      <c r="B24" s="24">
        <f t="shared" si="3"/>
        <v>0.06573406032884899</v>
      </c>
      <c r="C24" s="24">
        <f t="shared" si="3"/>
        <v>0.1431996397134272</v>
      </c>
      <c r="D24" s="13">
        <f t="shared" si="4"/>
        <v>-0.17936721612777629</v>
      </c>
      <c r="E24" s="13">
        <f t="shared" si="5"/>
        <v>-0.004100058196498835</v>
      </c>
      <c r="F24" s="13">
        <f t="shared" si="6"/>
        <v>0.05840953314189212</v>
      </c>
      <c r="G24" s="14">
        <f t="shared" si="6"/>
        <v>0.13321977876289415</v>
      </c>
      <c r="H24" s="14">
        <f t="shared" si="7"/>
        <v>0.08633826781258724</v>
      </c>
    </row>
    <row r="25" spans="1:8" ht="12.75">
      <c r="A25" s="3">
        <v>2005</v>
      </c>
      <c r="B25" s="24">
        <f t="shared" si="3"/>
        <v>0.08928303748482191</v>
      </c>
      <c r="C25" s="24">
        <f t="shared" si="3"/>
        <v>-0.04374805188117625</v>
      </c>
      <c r="D25" s="13">
        <f t="shared" si="4"/>
        <v>0.1431996397134272</v>
      </c>
      <c r="E25" s="13">
        <f t="shared" si="5"/>
        <v>0.06573406032884899</v>
      </c>
      <c r="F25" s="13">
        <f t="shared" si="6"/>
        <v>0.11324738013500046</v>
      </c>
      <c r="G25" s="14">
        <f t="shared" si="6"/>
        <v>-0.04390143788531775</v>
      </c>
      <c r="H25" s="14">
        <f t="shared" si="7"/>
        <v>0.05204752898735232</v>
      </c>
    </row>
    <row r="26" spans="1:8" ht="12.75">
      <c r="A26" s="3">
        <v>2006</v>
      </c>
      <c r="B26" s="24">
        <f t="shared" si="3"/>
        <v>0.004143193421854985</v>
      </c>
      <c r="C26" s="24">
        <f t="shared" si="3"/>
        <v>0.009000353998841693</v>
      </c>
      <c r="D26" s="15">
        <f t="shared" si="4"/>
        <v>-0.04374805188117625</v>
      </c>
      <c r="E26" s="14">
        <f t="shared" si="5"/>
        <v>0.08928303748482191</v>
      </c>
      <c r="F26" s="14">
        <f t="shared" si="6"/>
        <v>-0.013128365424676325</v>
      </c>
      <c r="G26" s="14">
        <f t="shared" si="6"/>
        <v>0.03916375476964906</v>
      </c>
      <c r="H26" s="14">
        <f t="shared" si="7"/>
        <v>0.00537892337937218</v>
      </c>
    </row>
    <row r="27" spans="1:8" ht="12.75">
      <c r="A27" s="3">
        <v>2007</v>
      </c>
      <c r="B27" s="24">
        <f t="shared" si="3"/>
        <v>0.030158392048196703</v>
      </c>
      <c r="C27" s="24">
        <f t="shared" si="3"/>
        <v>0.10724407743830122</v>
      </c>
      <c r="D27" s="15">
        <f t="shared" si="4"/>
        <v>0.009000353998841693</v>
      </c>
      <c r="E27" s="14">
        <f t="shared" si="5"/>
        <v>0.004143193421854985</v>
      </c>
      <c r="F27" s="14">
        <f t="shared" si="6"/>
        <v>0.02174352319170647</v>
      </c>
      <c r="G27" s="14">
        <f t="shared" si="6"/>
        <v>0.0985507667197274</v>
      </c>
      <c r="H27" s="14">
        <f t="shared" si="7"/>
        <v>0.049840716842452615</v>
      </c>
    </row>
    <row r="28" spans="1:8" ht="12.75">
      <c r="A28" s="3">
        <v>2008</v>
      </c>
      <c r="B28" s="24">
        <f t="shared" si="3"/>
        <v>0.09723779638900898</v>
      </c>
      <c r="C28" s="24">
        <f t="shared" si="3"/>
        <v>0.042931474441909145</v>
      </c>
      <c r="D28" s="15">
        <f>C27</f>
        <v>0.10724407743830122</v>
      </c>
      <c r="E28" s="14">
        <f>B27</f>
        <v>0.030158392048196703</v>
      </c>
      <c r="F28" s="14">
        <f t="shared" si="6"/>
        <v>0.11031272753867905</v>
      </c>
      <c r="G28" s="14">
        <f t="shared" si="6"/>
        <v>0.03795096650142771</v>
      </c>
      <c r="H28" s="14">
        <f t="shared" si="7"/>
        <v>0.08261356669916764</v>
      </c>
    </row>
    <row r="29" spans="1:8" ht="12.75">
      <c r="A29" s="16">
        <v>2009</v>
      </c>
      <c r="B29" s="17">
        <f t="shared" si="3"/>
        <v>0.020117053445277477</v>
      </c>
      <c r="C29" s="17">
        <f t="shared" si="3"/>
        <v>0.23240403909651897</v>
      </c>
      <c r="D29" s="15">
        <f>C28</f>
        <v>0.042931474441909145</v>
      </c>
      <c r="E29" s="14">
        <f>B28</f>
        <v>0.09723779638900898</v>
      </c>
      <c r="F29" s="14">
        <f t="shared" si="6"/>
        <v>0.011752094115885736</v>
      </c>
      <c r="G29" s="14">
        <f t="shared" si="6"/>
        <v>0.18460603241638007</v>
      </c>
      <c r="H29" s="14">
        <f t="shared" si="7"/>
        <v>0.07518872885991934</v>
      </c>
    </row>
    <row r="30" spans="1:8" ht="12.75">
      <c r="A30" s="16">
        <v>2010</v>
      </c>
      <c r="B30" s="17">
        <f t="shared" si="3"/>
        <v>0.05942689439629456</v>
      </c>
      <c r="C30" s="17">
        <f t="shared" si="3"/>
        <v>0.010895174245292738</v>
      </c>
      <c r="D30" s="15">
        <f>C29</f>
        <v>0.23240403909651897</v>
      </c>
      <c r="E30" s="14">
        <f>B29</f>
        <v>0.020117053445277477</v>
      </c>
      <c r="F30" s="14">
        <f t="shared" si="6"/>
        <v>0.055468887962949465</v>
      </c>
      <c r="G30" s="14">
        <f t="shared" si="6"/>
        <v>0.029567424260661168</v>
      </c>
      <c r="H30" s="14">
        <f t="shared" si="7"/>
        <v>0.04499580844884221</v>
      </c>
    </row>
    <row r="31" spans="1:8" ht="12.75">
      <c r="A31" s="16">
        <v>2011</v>
      </c>
      <c r="B31" s="17">
        <f t="shared" si="3"/>
        <v>0.008041996864466716</v>
      </c>
      <c r="C31" s="17">
        <f t="shared" si="3"/>
        <v>0.08102228901888764</v>
      </c>
      <c r="D31" s="15">
        <f>C30</f>
        <v>0.010895174245292738</v>
      </c>
      <c r="E31" s="14">
        <f>B30</f>
        <v>0.05942689439629456</v>
      </c>
      <c r="F31" s="14">
        <f t="shared" si="6"/>
        <v>0.006260779609154721</v>
      </c>
      <c r="G31" s="14">
        <f t="shared" si="6"/>
        <v>0.06342830975281388</v>
      </c>
      <c r="H31" s="14">
        <f t="shared" si="7"/>
        <v>0.02903480328414787</v>
      </c>
    </row>
    <row r="32" spans="1:8" ht="12.75">
      <c r="A32" s="16">
        <v>2012</v>
      </c>
      <c r="B32" s="17">
        <f t="shared" si="3"/>
        <v>-0.002239185340926819</v>
      </c>
      <c r="C32" s="17">
        <f t="shared" si="3"/>
        <v>0.0052956143511970755</v>
      </c>
      <c r="D32" s="15">
        <f>C31</f>
        <v>0.08102228901888764</v>
      </c>
      <c r="E32" s="14">
        <f>B31</f>
        <v>0.008041996864466716</v>
      </c>
      <c r="F32" s="14">
        <f t="shared" si="6"/>
        <v>0.004020787689323901</v>
      </c>
      <c r="G32" s="14">
        <f t="shared" si="6"/>
        <v>-0.005654220759058637</v>
      </c>
      <c r="H32" s="14">
        <f t="shared" si="7"/>
        <v>3.770020396065554E-05</v>
      </c>
    </row>
  </sheetData>
  <sheetProtection/>
  <hyperlinks>
    <hyperlink ref="A1" r:id="rId1" display="http://www.oecd-ilibrary.org/"/>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steensen_s</dc:creator>
  <cp:keywords/>
  <dc:description/>
  <cp:lastModifiedBy>finat-duclos_v</cp:lastModifiedBy>
  <dcterms:created xsi:type="dcterms:W3CDTF">2011-07-01T08:50:27Z</dcterms:created>
  <dcterms:modified xsi:type="dcterms:W3CDTF">2011-10-07T08:28:10Z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