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LGBTI/Report/Statlinks-En/"/>
    </mc:Choice>
  </mc:AlternateContent>
  <bookViews>
    <workbookView xWindow="0" yWindow="0" windowWidth="19200" windowHeight="6220"/>
  </bookViews>
  <sheets>
    <sheet name="Fig1.4" sheetId="1" r:id="rId1"/>
    <sheet name="data" sheetId="2" r:id="rId2"/>
  </sheets>
  <externalReferences>
    <externalReference r:id="rId3"/>
  </externalReferences>
  <definedNames>
    <definedName name="list3">[1]List!$H$6:$I$51</definedName>
    <definedName name="_xlnm.Print_Area" localSheetId="0">'Fig1.4'!$A$1:$J$16</definedName>
  </definedNames>
  <calcPr calcId="162913"/>
</workbook>
</file>

<file path=xl/calcChain.xml><?xml version="1.0" encoding="utf-8"?>
<calcChain xmlns="http://schemas.openxmlformats.org/spreadsheetml/2006/main">
  <c r="B4" i="2" l="1"/>
  <c r="K24" i="2"/>
  <c r="G24" i="2"/>
  <c r="R24" i="2"/>
  <c r="AD24" i="2"/>
  <c r="AH24" i="2"/>
  <c r="AE24" i="2"/>
  <c r="W24" i="2"/>
  <c r="C24" i="2"/>
  <c r="F24" i="2"/>
  <c r="O24" i="2"/>
  <c r="S24" i="2"/>
  <c r="N24" i="2"/>
  <c r="B5" i="2"/>
  <c r="AL25" i="2" s="1"/>
  <c r="K25" i="2"/>
  <c r="G25" i="2"/>
  <c r="R25" i="2"/>
  <c r="AD25" i="2"/>
  <c r="AH25" i="2"/>
  <c r="AE25" i="2"/>
  <c r="W25" i="2"/>
  <c r="C25" i="2"/>
  <c r="F25" i="2"/>
  <c r="O25" i="2"/>
  <c r="S25" i="2"/>
  <c r="N25" i="2"/>
  <c r="C6" i="2"/>
  <c r="D6" i="2"/>
  <c r="E6" i="2"/>
  <c r="K26" i="2" s="1"/>
  <c r="K40" i="2" s="1"/>
  <c r="F6" i="2"/>
  <c r="G6" i="2"/>
  <c r="H6" i="2"/>
  <c r="I6" i="2"/>
  <c r="J6" i="2"/>
  <c r="K6" i="2"/>
  <c r="L6" i="2"/>
  <c r="M6" i="2"/>
  <c r="G26" i="2" s="1"/>
  <c r="G40" i="2" s="1"/>
  <c r="N6" i="2"/>
  <c r="O6" i="2"/>
  <c r="P6" i="2"/>
  <c r="R26" i="2" s="1"/>
  <c r="R40" i="2" s="1"/>
  <c r="Q6" i="2"/>
  <c r="AD26" i="2" s="1"/>
  <c r="AD40" i="2" s="1"/>
  <c r="R6" i="2"/>
  <c r="S6" i="2"/>
  <c r="T6" i="2"/>
  <c r="AH26" i="2" s="1"/>
  <c r="AH40" i="2" s="1"/>
  <c r="U6" i="2"/>
  <c r="AE26" i="2" s="1"/>
  <c r="AE40" i="2" s="1"/>
  <c r="V6" i="2"/>
  <c r="W6" i="2"/>
  <c r="X6" i="2"/>
  <c r="W26" i="2" s="1"/>
  <c r="W40" i="2" s="1"/>
  <c r="Y6" i="2"/>
  <c r="Z6" i="2"/>
  <c r="AA6" i="2"/>
  <c r="AB6" i="2"/>
  <c r="AC6" i="2"/>
  <c r="C26" i="2" s="1"/>
  <c r="C40" i="2" s="1"/>
  <c r="AD6" i="2"/>
  <c r="AE6" i="2"/>
  <c r="AF6" i="2"/>
  <c r="F26" i="2" s="1"/>
  <c r="F40" i="2" s="1"/>
  <c r="AG6" i="2"/>
  <c r="O26" i="2" s="1"/>
  <c r="O40" i="2" s="1"/>
  <c r="AH6" i="2"/>
  <c r="AI6" i="2"/>
  <c r="AJ6" i="2"/>
  <c r="S26" i="2" s="1"/>
  <c r="S40" i="2" s="1"/>
  <c r="AK6" i="2"/>
  <c r="N26" i="2" s="1"/>
  <c r="N40" i="2" s="1"/>
  <c r="B13" i="2"/>
  <c r="M47" i="2"/>
  <c r="AD47" i="2"/>
  <c r="C47" i="2"/>
  <c r="N47" i="2"/>
  <c r="Z47" i="2"/>
  <c r="AH47" i="2"/>
  <c r="AI47" i="2"/>
  <c r="E47" i="2"/>
  <c r="J47" i="2"/>
  <c r="G47" i="2"/>
  <c r="B14" i="2"/>
  <c r="AL48" i="2" s="1"/>
  <c r="M48" i="2"/>
  <c r="AD48" i="2"/>
  <c r="C48" i="2"/>
  <c r="N48" i="2"/>
  <c r="Z48" i="2"/>
  <c r="AH48" i="2"/>
  <c r="AI48" i="2"/>
  <c r="E48" i="2"/>
  <c r="J48" i="2"/>
  <c r="G48" i="2"/>
  <c r="C15" i="2"/>
  <c r="D15" i="2"/>
  <c r="E15" i="2"/>
  <c r="M49" i="2" s="1"/>
  <c r="F15" i="2"/>
  <c r="G15" i="2"/>
  <c r="H15" i="2"/>
  <c r="AD49" i="2" s="1"/>
  <c r="I15" i="2"/>
  <c r="C49" i="2" s="1"/>
  <c r="J15" i="2"/>
  <c r="K15" i="2"/>
  <c r="L15" i="2"/>
  <c r="M15" i="2"/>
  <c r="N15" i="2"/>
  <c r="O15" i="2"/>
  <c r="P15" i="2"/>
  <c r="N49" i="2" s="1"/>
  <c r="Q15" i="2"/>
  <c r="Z49" i="2" s="1"/>
  <c r="R15" i="2"/>
  <c r="S15" i="2"/>
  <c r="T15" i="2"/>
  <c r="AH49" i="2" s="1"/>
  <c r="U15" i="2"/>
  <c r="AI49" i="2" s="1"/>
  <c r="V15" i="2"/>
  <c r="W15" i="2"/>
  <c r="X15" i="2"/>
  <c r="Y15" i="2"/>
  <c r="E49" i="2" s="1"/>
  <c r="Z15" i="2"/>
  <c r="AA15" i="2"/>
  <c r="AB15" i="2"/>
  <c r="AC15" i="2"/>
  <c r="J49" i="2" s="1"/>
  <c r="AD15" i="2"/>
  <c r="AE15" i="2"/>
  <c r="AF15" i="2"/>
  <c r="AG15" i="2"/>
  <c r="AH15" i="2"/>
  <c r="AI15" i="2"/>
  <c r="AJ15" i="2"/>
  <c r="AK15" i="2"/>
  <c r="G49" i="2" s="1"/>
  <c r="B24" i="2"/>
  <c r="D24" i="2"/>
  <c r="E24" i="2"/>
  <c r="H24" i="2"/>
  <c r="I24" i="2"/>
  <c r="J24" i="2"/>
  <c r="L24" i="2"/>
  <c r="M24" i="2"/>
  <c r="P24" i="2"/>
  <c r="Q24" i="2"/>
  <c r="T24" i="2"/>
  <c r="U24" i="2"/>
  <c r="V24" i="2"/>
  <c r="X24" i="2"/>
  <c r="Y24" i="2"/>
  <c r="Z24" i="2"/>
  <c r="AA24" i="2"/>
  <c r="AB24" i="2"/>
  <c r="AC24" i="2"/>
  <c r="AF24" i="2"/>
  <c r="AG24" i="2"/>
  <c r="AI24" i="2"/>
  <c r="AJ24" i="2"/>
  <c r="B25" i="2"/>
  <c r="D25" i="2"/>
  <c r="E25" i="2"/>
  <c r="H25" i="2"/>
  <c r="I25" i="2"/>
  <c r="J25" i="2"/>
  <c r="L25" i="2"/>
  <c r="M25" i="2"/>
  <c r="P25" i="2"/>
  <c r="Q25" i="2"/>
  <c r="T25" i="2"/>
  <c r="U25" i="2"/>
  <c r="V25" i="2"/>
  <c r="X25" i="2"/>
  <c r="Y25" i="2"/>
  <c r="Z25" i="2"/>
  <c r="AA25" i="2"/>
  <c r="AB25" i="2"/>
  <c r="AC25" i="2"/>
  <c r="AF25" i="2"/>
  <c r="AG25" i="2"/>
  <c r="AI25" i="2"/>
  <c r="AJ25" i="2"/>
  <c r="B26" i="2"/>
  <c r="D26" i="2"/>
  <c r="E26" i="2"/>
  <c r="H26" i="2"/>
  <c r="I26" i="2"/>
  <c r="J26" i="2"/>
  <c r="L26" i="2"/>
  <c r="M26" i="2"/>
  <c r="P26" i="2"/>
  <c r="Q26" i="2"/>
  <c r="T26" i="2"/>
  <c r="U26" i="2"/>
  <c r="V26" i="2"/>
  <c r="X26" i="2"/>
  <c r="Y26" i="2"/>
  <c r="Z26" i="2"/>
  <c r="AA26" i="2"/>
  <c r="AB26" i="2"/>
  <c r="AC26" i="2"/>
  <c r="AF26" i="2"/>
  <c r="AG26" i="2"/>
  <c r="AI26" i="2"/>
  <c r="AJ26" i="2"/>
  <c r="AI40" i="2" s="1"/>
  <c r="AL35" i="2"/>
  <c r="AL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L37" i="2"/>
  <c r="B40" i="2"/>
  <c r="D40" i="2"/>
  <c r="E40" i="2"/>
  <c r="H40" i="2"/>
  <c r="I40" i="2"/>
  <c r="J40" i="2"/>
  <c r="L40" i="2"/>
  <c r="M40" i="2"/>
  <c r="P40" i="2"/>
  <c r="Q40" i="2"/>
  <c r="T40" i="2"/>
  <c r="U40" i="2"/>
  <c r="V40" i="2"/>
  <c r="X40" i="2"/>
  <c r="Y40" i="2"/>
  <c r="Z40" i="2"/>
  <c r="AA40" i="2"/>
  <c r="AB40" i="2"/>
  <c r="AC40" i="2"/>
  <c r="AF40" i="2"/>
  <c r="AG40" i="2"/>
  <c r="AJ40" i="2"/>
  <c r="B47" i="2"/>
  <c r="D47" i="2"/>
  <c r="H47" i="2"/>
  <c r="I47" i="2"/>
  <c r="K47" i="2"/>
  <c r="L47" i="2"/>
  <c r="O47" i="2"/>
  <c r="P47" i="2"/>
  <c r="Q47" i="2"/>
  <c r="R47" i="2"/>
  <c r="S47" i="2"/>
  <c r="T47" i="2"/>
  <c r="U47" i="2"/>
  <c r="V47" i="2"/>
  <c r="W47" i="2"/>
  <c r="X47" i="2"/>
  <c r="Y47" i="2"/>
  <c r="AA47" i="2"/>
  <c r="AB47" i="2"/>
  <c r="AC47" i="2"/>
  <c r="AE47" i="2"/>
  <c r="AF47" i="2"/>
  <c r="AG47" i="2"/>
  <c r="AJ47" i="2"/>
  <c r="B48" i="2"/>
  <c r="D48" i="2"/>
  <c r="H48" i="2"/>
  <c r="I48" i="2"/>
  <c r="K48" i="2"/>
  <c r="L48" i="2"/>
  <c r="O48" i="2"/>
  <c r="P48" i="2"/>
  <c r="Q48" i="2"/>
  <c r="R48" i="2"/>
  <c r="S48" i="2"/>
  <c r="T48" i="2"/>
  <c r="U48" i="2"/>
  <c r="V48" i="2"/>
  <c r="W48" i="2"/>
  <c r="X48" i="2"/>
  <c r="Y48" i="2"/>
  <c r="AA48" i="2"/>
  <c r="AB48" i="2"/>
  <c r="AC48" i="2"/>
  <c r="AE48" i="2"/>
  <c r="AF48" i="2"/>
  <c r="AG48" i="2"/>
  <c r="AJ48" i="2"/>
  <c r="B49" i="2"/>
  <c r="D49" i="2"/>
  <c r="H49" i="2"/>
  <c r="I49" i="2"/>
  <c r="K49" i="2"/>
  <c r="L49" i="2"/>
  <c r="O49" i="2"/>
  <c r="P49" i="2"/>
  <c r="Q49" i="2"/>
  <c r="R49" i="2"/>
  <c r="S49" i="2"/>
  <c r="T49" i="2"/>
  <c r="U49" i="2"/>
  <c r="V49" i="2"/>
  <c r="W49" i="2"/>
  <c r="X49" i="2"/>
  <c r="Y49" i="2"/>
  <c r="AA49" i="2"/>
  <c r="AB49" i="2"/>
  <c r="AC49" i="2"/>
  <c r="AE49" i="2"/>
  <c r="AF49" i="2"/>
  <c r="AG49" i="2"/>
  <c r="AJ49" i="2"/>
  <c r="B15" i="2" l="1"/>
  <c r="AL49" i="2" s="1"/>
  <c r="AL47" i="2"/>
  <c r="E30" i="2"/>
  <c r="E29" i="2"/>
  <c r="B52" i="2"/>
  <c r="B53" i="2"/>
  <c r="B29" i="2"/>
  <c r="B30" i="2"/>
  <c r="B43" i="2"/>
  <c r="B42" i="2"/>
  <c r="B6" i="2"/>
  <c r="AL26" i="2" s="1"/>
  <c r="AL24" i="2"/>
  <c r="F49" i="2"/>
  <c r="F48" i="2"/>
  <c r="B57" i="2" s="1"/>
  <c r="F47" i="2"/>
  <c r="B56" i="2" l="1"/>
</calcChain>
</file>

<file path=xl/sharedStrings.xml><?xml version="1.0" encoding="utf-8"?>
<sst xmlns="http://schemas.openxmlformats.org/spreadsheetml/2006/main" count="289" uniqueCount="95">
  <si>
    <t>Legal LGBTI inclusivity as of 1999 and 2019, by OECD country (all provisions, general provisions and group-specific provisions)</t>
  </si>
  <si>
    <t>Max</t>
  </si>
  <si>
    <t>Min</t>
  </si>
  <si>
    <t>TI-specific provisions</t>
  </si>
  <si>
    <t>LGB-specific provisions</t>
  </si>
  <si>
    <t>Group-specific provisions (↘)</t>
  </si>
  <si>
    <t>OECD-35</t>
  </si>
  <si>
    <t>Lithuania</t>
  </si>
  <si>
    <t>Latvia</t>
  </si>
  <si>
    <t>Korea</t>
  </si>
  <si>
    <t>Slovak Republic</t>
  </si>
  <si>
    <t>Poland</t>
  </si>
  <si>
    <t>Turkey</t>
  </si>
  <si>
    <t>Czech Republic</t>
  </si>
  <si>
    <t>Japan</t>
  </si>
  <si>
    <t>Italy</t>
  </si>
  <si>
    <t>Mexico</t>
  </si>
  <si>
    <t>Israel</t>
  </si>
  <si>
    <t>Slovenia</t>
  </si>
  <si>
    <t>Estonia</t>
  </si>
  <si>
    <t>Greece</t>
  </si>
  <si>
    <t>Switzerland</t>
  </si>
  <si>
    <t>Chile</t>
  </si>
  <si>
    <t>Sweden</t>
  </si>
  <si>
    <t>United Kingdom</t>
  </si>
  <si>
    <t>Finland</t>
  </si>
  <si>
    <t>Australia</t>
  </si>
  <si>
    <t>Norway</t>
  </si>
  <si>
    <t>Luxembourg</t>
  </si>
  <si>
    <t>Ireland</t>
  </si>
  <si>
    <t>Belgium</t>
  </si>
  <si>
    <t>France</t>
  </si>
  <si>
    <t>Austria</t>
  </si>
  <si>
    <t>Portugal</t>
  </si>
  <si>
    <t>Iceland</t>
  </si>
  <si>
    <t>Germany</t>
  </si>
  <si>
    <t>United States</t>
  </si>
  <si>
    <t>New Zealand</t>
  </si>
  <si>
    <t>Netherlands</t>
  </si>
  <si>
    <t>Spain</t>
  </si>
  <si>
    <t>Denmark</t>
  </si>
  <si>
    <t>Canada</t>
  </si>
  <si>
    <t>increase in all provisions (1999-2019)</t>
  </si>
  <si>
    <t>All provisions</t>
  </si>
  <si>
    <t>Group-specific provisions</t>
  </si>
  <si>
    <t>General provisions</t>
  </si>
  <si>
    <t>OECD</t>
  </si>
  <si>
    <t>JPN</t>
  </si>
  <si>
    <t>TUR</t>
  </si>
  <si>
    <t>KOR</t>
  </si>
  <si>
    <t>LTU</t>
  </si>
  <si>
    <t>CHE</t>
  </si>
  <si>
    <t>LVA</t>
  </si>
  <si>
    <t>ISR</t>
  </si>
  <si>
    <t>POL</t>
  </si>
  <si>
    <t>CZE</t>
  </si>
  <si>
    <t>CHL</t>
  </si>
  <si>
    <t>ITA</t>
  </si>
  <si>
    <t>EST</t>
  </si>
  <si>
    <t>SVK</t>
  </si>
  <si>
    <t>MEX</t>
  </si>
  <si>
    <t>SVN</t>
  </si>
  <si>
    <t>DNK</t>
  </si>
  <si>
    <t>NZL</t>
  </si>
  <si>
    <t>GBR</t>
  </si>
  <si>
    <t>IRL</t>
  </si>
  <si>
    <t>AUT</t>
  </si>
  <si>
    <t>GRC</t>
  </si>
  <si>
    <t>SWE</t>
  </si>
  <si>
    <t>USA</t>
  </si>
  <si>
    <t>NOR</t>
  </si>
  <si>
    <t>LUX</t>
  </si>
  <si>
    <t>BEL</t>
  </si>
  <si>
    <t>FIN</t>
  </si>
  <si>
    <t>AUS</t>
  </si>
  <si>
    <t>ISL</t>
  </si>
  <si>
    <t>DEU</t>
  </si>
  <si>
    <t>ESP</t>
  </si>
  <si>
    <t>NLD</t>
  </si>
  <si>
    <t>FRA</t>
  </si>
  <si>
    <t>PRT</t>
  </si>
  <si>
    <t>CAN</t>
  </si>
  <si>
    <t>All provisions (1999)</t>
  </si>
  <si>
    <t>Group-specific provisions provisions</t>
  </si>
  <si>
    <t>All provisions (2019, ↘)</t>
  </si>
  <si>
    <t>Group-specific provisions (2019)</t>
  </si>
  <si>
    <t>General provisions (2019)</t>
  </si>
  <si>
    <t>Average</t>
  </si>
  <si>
    <t>LGBTI-inclusiveness as of 2019, by country: LGB- and TI-specific provisions (LGBTI-inclusiveness is measured in percentage)</t>
  </si>
  <si>
    <t>All</t>
  </si>
  <si>
    <r>
      <rPr>
        <b/>
        <sz val="14"/>
        <color theme="1"/>
        <rFont val="Calibri (Body)"/>
      </rPr>
      <t>LGBTI-inclusiveness as of 2019, by country: G</t>
    </r>
    <r>
      <rPr>
        <b/>
        <sz val="14"/>
        <color theme="1"/>
        <rFont val="Calibri"/>
        <family val="2"/>
        <scheme val="minor"/>
      </rPr>
      <t>eneral and group-specific provisions (LGBTI-inclusiveness is measured in percentage)</t>
    </r>
  </si>
  <si>
    <t>Source: OECD questionnaire on LGBTI-inclusive laws and policies (2019)</t>
  </si>
  <si>
    <t>SORTED down</t>
  </si>
  <si>
    <t>http://oe.cd/lgbti-2020</t>
  </si>
  <si>
    <t xml:space="preserve">Figure 1.4 Legal LGBTI inclusivity is improving in all OECD countries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</si>
</sst>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%"/>
  </numFmts>
  <fonts count="10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venir Light"/>
      <family val="2"/>
    </font>
    <font>
      <b/>
      <i/>
      <u/>
      <sz val="11"/>
      <color rgb="FF000000"/>
      <name val="Avenir Light"/>
      <family val="2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9" fontId="0" fillId="2" borderId="0" xfId="0" applyNumberFormat="1" applyFill="1" applyAlignment="1">
      <alignment horizontal="center"/>
    </xf>
    <xf numFmtId="9" fontId="5" fillId="0" borderId="0" xfId="0" applyNumberFormat="1" applyFont="1" applyFill="1" applyBorder="1"/>
    <xf numFmtId="9" fontId="0" fillId="0" borderId="0" xfId="0" applyNumberFormat="1" applyAlignment="1">
      <alignment horizontal="center"/>
    </xf>
    <xf numFmtId="9" fontId="5" fillId="0" borderId="1" xfId="0" applyNumberFormat="1" applyFont="1" applyFill="1" applyBorder="1"/>
    <xf numFmtId="9" fontId="5" fillId="0" borderId="2" xfId="0" applyNumberFormat="1" applyFont="1" applyFill="1" applyBorder="1"/>
    <xf numFmtId="9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Fill="1"/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9" fontId="0" fillId="0" borderId="0" xfId="0" applyNumberFormat="1"/>
    <xf numFmtId="164" fontId="0" fillId="5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9" fontId="6" fillId="0" borderId="0" xfId="0" applyNumberFormat="1" applyFont="1" applyFill="1" applyBorder="1"/>
    <xf numFmtId="9" fontId="0" fillId="0" borderId="4" xfId="0" applyNumberFormat="1" applyBorder="1" applyAlignment="1">
      <alignment horizontal="center"/>
    </xf>
    <xf numFmtId="9" fontId="5" fillId="0" borderId="6" xfId="0" applyNumberFormat="1" applyFont="1" applyFill="1" applyBorder="1"/>
    <xf numFmtId="165" fontId="0" fillId="0" borderId="5" xfId="0" applyNumberFormat="1" applyBorder="1" applyAlignment="1">
      <alignment horizontal="center"/>
    </xf>
    <xf numFmtId="9" fontId="5" fillId="0" borderId="7" xfId="0" applyNumberFormat="1" applyFont="1" applyFill="1" applyBorder="1"/>
    <xf numFmtId="165" fontId="0" fillId="0" borderId="11" xfId="0" applyNumberFormat="1" applyBorder="1" applyAlignment="1">
      <alignment horizontal="center"/>
    </xf>
    <xf numFmtId="9" fontId="5" fillId="0" borderId="9" xfId="0" applyNumberFormat="1" applyFont="1" applyFill="1" applyBorder="1"/>
    <xf numFmtId="0" fontId="8" fillId="0" borderId="0" xfId="0" applyFont="1"/>
    <xf numFmtId="0" fontId="2" fillId="0" borderId="0" xfId="0" applyFont="1" applyFill="1"/>
    <xf numFmtId="0" fontId="1" fillId="0" borderId="0" xfId="0" applyFont="1" applyFill="1"/>
    <xf numFmtId="9" fontId="5" fillId="0" borderId="3" xfId="0" applyNumberFormat="1" applyFont="1" applyFill="1" applyBorder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9" fillId="0" borderId="0" xfId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data!$A$26</c:f>
              <c:strCache>
                <c:ptCount val="1"/>
                <c:pt idx="0">
                  <c:v>All provisions (2019, ↘)</c:v>
                </c:pt>
              </c:strCache>
            </c:strRef>
          </c:tx>
          <c:spPr>
            <a:solidFill>
              <a:srgbClr val="CC0099"/>
            </a:solidFill>
            <a:ln w="6350" cmpd="sng">
              <a:noFill/>
            </a:ln>
            <a:effectLst/>
          </c:spPr>
          <c:invertIfNegative val="0"/>
          <c:cat>
            <c:strRef>
              <c:f>data!$B$23:$AL$23</c:f>
              <c:strCache>
                <c:ptCount val="37"/>
                <c:pt idx="0">
                  <c:v>Canada</c:v>
                </c:pt>
                <c:pt idx="1">
                  <c:v>Portugal</c:v>
                </c:pt>
                <c:pt idx="2">
                  <c:v>France</c:v>
                </c:pt>
                <c:pt idx="3">
                  <c:v>Netherlands</c:v>
                </c:pt>
                <c:pt idx="4">
                  <c:v>Spain</c:v>
                </c:pt>
                <c:pt idx="5">
                  <c:v>Germany</c:v>
                </c:pt>
                <c:pt idx="6">
                  <c:v>Iceland</c:v>
                </c:pt>
                <c:pt idx="7">
                  <c:v>Australia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Norway</c:v>
                </c:pt>
                <c:pt idx="12">
                  <c:v>United States</c:v>
                </c:pt>
                <c:pt idx="13">
                  <c:v>Sweden</c:v>
                </c:pt>
                <c:pt idx="14">
                  <c:v>Greece</c:v>
                </c:pt>
                <c:pt idx="15">
                  <c:v>Austria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New Zealand</c:v>
                </c:pt>
                <c:pt idx="19">
                  <c:v>Denmark</c:v>
                </c:pt>
                <c:pt idx="20">
                  <c:v>Slovenia</c:v>
                </c:pt>
                <c:pt idx="21">
                  <c:v>Mexico</c:v>
                </c:pt>
                <c:pt idx="22">
                  <c:v>Slovak Republic</c:v>
                </c:pt>
                <c:pt idx="23">
                  <c:v>Estonia</c:v>
                </c:pt>
                <c:pt idx="24">
                  <c:v>Italy</c:v>
                </c:pt>
                <c:pt idx="25">
                  <c:v>Chile</c:v>
                </c:pt>
                <c:pt idx="26">
                  <c:v>Czech Republic</c:v>
                </c:pt>
                <c:pt idx="27">
                  <c:v>Poland</c:v>
                </c:pt>
                <c:pt idx="28">
                  <c:v>Israel</c:v>
                </c:pt>
                <c:pt idx="29">
                  <c:v>Latvia</c:v>
                </c:pt>
                <c:pt idx="30">
                  <c:v>Switzerland</c:v>
                </c:pt>
                <c:pt idx="31">
                  <c:v>Lithuania</c:v>
                </c:pt>
                <c:pt idx="32">
                  <c:v>Korea</c:v>
                </c:pt>
                <c:pt idx="33">
                  <c:v>Japan</c:v>
                </c:pt>
                <c:pt idx="34">
                  <c:v>Turkey</c:v>
                </c:pt>
                <c:pt idx="36">
                  <c:v>OECD-35</c:v>
                </c:pt>
              </c:strCache>
            </c:strRef>
          </c:cat>
          <c:val>
            <c:numRef>
              <c:f>data!$B$26:$AL$26</c:f>
              <c:numCache>
                <c:formatCode>0.000%</c:formatCode>
                <c:ptCount val="37"/>
                <c:pt idx="0">
                  <c:v>0.86527777777777781</c:v>
                </c:pt>
                <c:pt idx="1">
                  <c:v>0.76111111111111107</c:v>
                </c:pt>
                <c:pt idx="2">
                  <c:v>0.74444444444444446</c:v>
                </c:pt>
                <c:pt idx="3">
                  <c:v>0.71666666666666679</c:v>
                </c:pt>
                <c:pt idx="4">
                  <c:v>0.69166666666666665</c:v>
                </c:pt>
                <c:pt idx="5">
                  <c:v>0.68333333333333335</c:v>
                </c:pt>
                <c:pt idx="6">
                  <c:v>0.67222222222222228</c:v>
                </c:pt>
                <c:pt idx="7">
                  <c:v>0.66666666666666674</c:v>
                </c:pt>
                <c:pt idx="8">
                  <c:v>0.66666666666666674</c:v>
                </c:pt>
                <c:pt idx="9">
                  <c:v>0.64444444444444449</c:v>
                </c:pt>
                <c:pt idx="10">
                  <c:v>0.64444444444444449</c:v>
                </c:pt>
                <c:pt idx="11">
                  <c:v>0.64444444444444449</c:v>
                </c:pt>
                <c:pt idx="12">
                  <c:v>0.61388888888888893</c:v>
                </c:pt>
                <c:pt idx="13">
                  <c:v>0.60555555555555562</c:v>
                </c:pt>
                <c:pt idx="14">
                  <c:v>0.6</c:v>
                </c:pt>
                <c:pt idx="15">
                  <c:v>0.59722222222222232</c:v>
                </c:pt>
                <c:pt idx="16">
                  <c:v>0.59444444444444455</c:v>
                </c:pt>
                <c:pt idx="17">
                  <c:v>0.59027777777777779</c:v>
                </c:pt>
                <c:pt idx="18">
                  <c:v>0.58333333333333337</c:v>
                </c:pt>
                <c:pt idx="19">
                  <c:v>0.57222222222222219</c:v>
                </c:pt>
                <c:pt idx="20">
                  <c:v>0.4861111111111111</c:v>
                </c:pt>
                <c:pt idx="21">
                  <c:v>0.43333333333333335</c:v>
                </c:pt>
                <c:pt idx="22">
                  <c:v>0.42777777777777781</c:v>
                </c:pt>
                <c:pt idx="23">
                  <c:v>0.39722222222222225</c:v>
                </c:pt>
                <c:pt idx="24">
                  <c:v>0.39444444444444443</c:v>
                </c:pt>
                <c:pt idx="25">
                  <c:v>0.38611111111111107</c:v>
                </c:pt>
                <c:pt idx="26">
                  <c:v>0.34444444444444444</c:v>
                </c:pt>
                <c:pt idx="27">
                  <c:v>0.32777777777777783</c:v>
                </c:pt>
                <c:pt idx="28">
                  <c:v>0.32222222222222219</c:v>
                </c:pt>
                <c:pt idx="29">
                  <c:v>0.32222222222222224</c:v>
                </c:pt>
                <c:pt idx="30">
                  <c:v>0.30833333333333335</c:v>
                </c:pt>
                <c:pt idx="31">
                  <c:v>0.30555555555555558</c:v>
                </c:pt>
                <c:pt idx="32">
                  <c:v>0.28888888888888886</c:v>
                </c:pt>
                <c:pt idx="33">
                  <c:v>0.24166666666666667</c:v>
                </c:pt>
                <c:pt idx="34">
                  <c:v>0.23333333333333334</c:v>
                </c:pt>
                <c:pt idx="36" formatCode="0%">
                  <c:v>0.52507936507936492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3-4B99-AB21-318ECB38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85752"/>
        <c:axId val="499578864"/>
      </c:barChart>
      <c:barChart>
        <c:barDir val="col"/>
        <c:grouping val="clustered"/>
        <c:varyColors val="0"/>
        <c:ser>
          <c:idx val="3"/>
          <c:order val="1"/>
          <c:tx>
            <c:strRef>
              <c:f>data!$A$33</c:f>
              <c:strCache>
                <c:ptCount val="1"/>
                <c:pt idx="0">
                  <c:v>All provisions (1999)</c:v>
                </c:pt>
              </c:strCache>
            </c:strRef>
          </c:tx>
          <c:spPr>
            <a:solidFill>
              <a:srgbClr val="E6B4D6"/>
            </a:solidFill>
            <a:ln w="6350" cmpd="sng">
              <a:noFill/>
            </a:ln>
            <a:effectLst/>
          </c:spPr>
          <c:invertIfNegative val="0"/>
          <c:val>
            <c:numRef>
              <c:f>data!$B$37:$AL$37</c:f>
              <c:numCache>
                <c:formatCode>0%</c:formatCode>
                <c:ptCount val="37"/>
                <c:pt idx="0">
                  <c:v>0.35416666666666669</c:v>
                </c:pt>
                <c:pt idx="1">
                  <c:v>0.125</c:v>
                </c:pt>
                <c:pt idx="2">
                  <c:v>0.25</c:v>
                </c:pt>
                <c:pt idx="3">
                  <c:v>0.37222222222222223</c:v>
                </c:pt>
                <c:pt idx="4">
                  <c:v>0.22638888888888889</c:v>
                </c:pt>
                <c:pt idx="5">
                  <c:v>0.23333333333333334</c:v>
                </c:pt>
                <c:pt idx="6">
                  <c:v>0.2277777777777778</c:v>
                </c:pt>
                <c:pt idx="7">
                  <c:v>0.21111111111111111</c:v>
                </c:pt>
                <c:pt idx="8">
                  <c:v>0.17222222222222222</c:v>
                </c:pt>
                <c:pt idx="9">
                  <c:v>0.16666666666666669</c:v>
                </c:pt>
                <c:pt idx="10">
                  <c:v>0.23888888888888893</c:v>
                </c:pt>
                <c:pt idx="11">
                  <c:v>0.2722222222222222</c:v>
                </c:pt>
                <c:pt idx="12">
                  <c:v>9.4444444444444456E-2</c:v>
                </c:pt>
                <c:pt idx="13">
                  <c:v>0.30555555555555558</c:v>
                </c:pt>
                <c:pt idx="14">
                  <c:v>0.17500000000000002</c:v>
                </c:pt>
                <c:pt idx="15">
                  <c:v>0.17500000000000002</c:v>
                </c:pt>
                <c:pt idx="16">
                  <c:v>0.2277777777777778</c:v>
                </c:pt>
                <c:pt idx="17">
                  <c:v>4.4444444444444446E-2</c:v>
                </c:pt>
                <c:pt idx="18">
                  <c:v>0.31666666666666665</c:v>
                </c:pt>
                <c:pt idx="19">
                  <c:v>0.31388888888888888</c:v>
                </c:pt>
                <c:pt idx="20">
                  <c:v>0.15000000000000002</c:v>
                </c:pt>
                <c:pt idx="21">
                  <c:v>0.16666666666666669</c:v>
                </c:pt>
                <c:pt idx="22">
                  <c:v>0.2</c:v>
                </c:pt>
                <c:pt idx="23">
                  <c:v>0.125</c:v>
                </c:pt>
                <c:pt idx="24">
                  <c:v>0.2</c:v>
                </c:pt>
                <c:pt idx="25">
                  <c:v>0.14166666666666666</c:v>
                </c:pt>
                <c:pt idx="26">
                  <c:v>0.15000000000000002</c:v>
                </c:pt>
                <c:pt idx="27">
                  <c:v>0.2</c:v>
                </c:pt>
                <c:pt idx="28">
                  <c:v>0.26111111111111113</c:v>
                </c:pt>
                <c:pt idx="29">
                  <c:v>0.125</c:v>
                </c:pt>
                <c:pt idx="30">
                  <c:v>0.21666666666666667</c:v>
                </c:pt>
                <c:pt idx="31">
                  <c:v>0.125</c:v>
                </c:pt>
                <c:pt idx="32">
                  <c:v>0.125</c:v>
                </c:pt>
                <c:pt idx="33">
                  <c:v>0.18333333333333335</c:v>
                </c:pt>
                <c:pt idx="34" formatCode="0.0%">
                  <c:v>0.17500000000000002</c:v>
                </c:pt>
                <c:pt idx="36">
                  <c:v>0.20134920634920639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3-4B99-AB21-318ECB38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4"/>
        <c:axId val="881683664"/>
        <c:axId val="881672184"/>
      </c:barChart>
      <c:lineChart>
        <c:grouping val="standard"/>
        <c:varyColors val="0"/>
        <c:ser>
          <c:idx val="0"/>
          <c:order val="2"/>
          <c:tx>
            <c:strRef>
              <c:f>data!$A$24</c:f>
              <c:strCache>
                <c:ptCount val="1"/>
                <c:pt idx="0">
                  <c:v>General provisions (2019)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9C4174"/>
              </a:solidFill>
              <a:ln w="6350">
                <a:noFill/>
                <a:prstDash val="solid"/>
              </a:ln>
              <a:effectLst/>
            </c:spPr>
          </c:marker>
          <c:cat>
            <c:strRef>
              <c:f>data!$B$23:$AL$23</c:f>
              <c:strCache>
                <c:ptCount val="37"/>
                <c:pt idx="0">
                  <c:v>Canada</c:v>
                </c:pt>
                <c:pt idx="1">
                  <c:v>Portugal</c:v>
                </c:pt>
                <c:pt idx="2">
                  <c:v>France</c:v>
                </c:pt>
                <c:pt idx="3">
                  <c:v>Netherlands</c:v>
                </c:pt>
                <c:pt idx="4">
                  <c:v>Spain</c:v>
                </c:pt>
                <c:pt idx="5">
                  <c:v>Germany</c:v>
                </c:pt>
                <c:pt idx="6">
                  <c:v>Iceland</c:v>
                </c:pt>
                <c:pt idx="7">
                  <c:v>Australia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Norway</c:v>
                </c:pt>
                <c:pt idx="12">
                  <c:v>United States</c:v>
                </c:pt>
                <c:pt idx="13">
                  <c:v>Sweden</c:v>
                </c:pt>
                <c:pt idx="14">
                  <c:v>Greece</c:v>
                </c:pt>
                <c:pt idx="15">
                  <c:v>Austria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New Zealand</c:v>
                </c:pt>
                <c:pt idx="19">
                  <c:v>Denmark</c:v>
                </c:pt>
                <c:pt idx="20">
                  <c:v>Slovenia</c:v>
                </c:pt>
                <c:pt idx="21">
                  <c:v>Mexico</c:v>
                </c:pt>
                <c:pt idx="22">
                  <c:v>Slovak Republic</c:v>
                </c:pt>
                <c:pt idx="23">
                  <c:v>Estonia</c:v>
                </c:pt>
                <c:pt idx="24">
                  <c:v>Italy</c:v>
                </c:pt>
                <c:pt idx="25">
                  <c:v>Chile</c:v>
                </c:pt>
                <c:pt idx="26">
                  <c:v>Czech Republic</c:v>
                </c:pt>
                <c:pt idx="27">
                  <c:v>Poland</c:v>
                </c:pt>
                <c:pt idx="28">
                  <c:v>Israel</c:v>
                </c:pt>
                <c:pt idx="29">
                  <c:v>Latvia</c:v>
                </c:pt>
                <c:pt idx="30">
                  <c:v>Switzerland</c:v>
                </c:pt>
                <c:pt idx="31">
                  <c:v>Lithuania</c:v>
                </c:pt>
                <c:pt idx="32">
                  <c:v>Korea</c:v>
                </c:pt>
                <c:pt idx="33">
                  <c:v>Japan</c:v>
                </c:pt>
                <c:pt idx="34">
                  <c:v>Turkey</c:v>
                </c:pt>
                <c:pt idx="36">
                  <c:v>OECD-35</c:v>
                </c:pt>
              </c:strCache>
            </c:strRef>
          </c:cat>
          <c:val>
            <c:numRef>
              <c:f>data!$B$24:$AL$24</c:f>
              <c:numCache>
                <c:formatCode>0.00%</c:formatCode>
                <c:ptCount val="37"/>
                <c:pt idx="0">
                  <c:v>0.9555555555555556</c:v>
                </c:pt>
                <c:pt idx="1">
                  <c:v>0.82222222222222219</c:v>
                </c:pt>
                <c:pt idx="2">
                  <c:v>0.82222222222222219</c:v>
                </c:pt>
                <c:pt idx="3">
                  <c:v>0.70000000000000007</c:v>
                </c:pt>
                <c:pt idx="4">
                  <c:v>0.6333333333333333</c:v>
                </c:pt>
                <c:pt idx="5">
                  <c:v>0.66666666666666663</c:v>
                </c:pt>
                <c:pt idx="6">
                  <c:v>0.64444444444444449</c:v>
                </c:pt>
                <c:pt idx="7">
                  <c:v>0.78333333333333333</c:v>
                </c:pt>
                <c:pt idx="8">
                  <c:v>0.8</c:v>
                </c:pt>
                <c:pt idx="9">
                  <c:v>0.68888888888888888</c:v>
                </c:pt>
                <c:pt idx="10">
                  <c:v>0.68888888888888888</c:v>
                </c:pt>
                <c:pt idx="11">
                  <c:v>0.68888888888888888</c:v>
                </c:pt>
                <c:pt idx="12">
                  <c:v>0.51111111111111107</c:v>
                </c:pt>
                <c:pt idx="13">
                  <c:v>0.71111111111111114</c:v>
                </c:pt>
                <c:pt idx="14">
                  <c:v>0.83333333333333326</c:v>
                </c:pt>
                <c:pt idx="15">
                  <c:v>0.52777777777777779</c:v>
                </c:pt>
                <c:pt idx="16">
                  <c:v>0.58888888888888891</c:v>
                </c:pt>
                <c:pt idx="17">
                  <c:v>0.65555555555555556</c:v>
                </c:pt>
                <c:pt idx="18">
                  <c:v>0.53333333333333333</c:v>
                </c:pt>
                <c:pt idx="19">
                  <c:v>0.37777777777777777</c:v>
                </c:pt>
                <c:pt idx="20">
                  <c:v>0.62222222222222223</c:v>
                </c:pt>
                <c:pt idx="21">
                  <c:v>0.53333333333333333</c:v>
                </c:pt>
                <c:pt idx="22">
                  <c:v>0.62222222222222223</c:v>
                </c:pt>
                <c:pt idx="23">
                  <c:v>0.44444444444444448</c:v>
                </c:pt>
                <c:pt idx="24">
                  <c:v>0.48888888888888887</c:v>
                </c:pt>
                <c:pt idx="25">
                  <c:v>0.35555555555555557</c:v>
                </c:pt>
                <c:pt idx="26">
                  <c:v>0.42222222222222228</c:v>
                </c:pt>
                <c:pt idx="27">
                  <c:v>0.42222222222222228</c:v>
                </c:pt>
                <c:pt idx="28">
                  <c:v>0.31111111111111112</c:v>
                </c:pt>
                <c:pt idx="29">
                  <c:v>0.44444444444444448</c:v>
                </c:pt>
                <c:pt idx="30">
                  <c:v>0.2</c:v>
                </c:pt>
                <c:pt idx="31">
                  <c:v>0.51111111111111118</c:v>
                </c:pt>
                <c:pt idx="32">
                  <c:v>0.37777777777777777</c:v>
                </c:pt>
                <c:pt idx="33">
                  <c:v>0.2</c:v>
                </c:pt>
                <c:pt idx="34">
                  <c:v>0.2</c:v>
                </c:pt>
                <c:pt idx="36" formatCode="0%">
                  <c:v>0.56539682539682523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3-4B99-AB21-318ECB380A77}"/>
            </c:ext>
          </c:extLst>
        </c:ser>
        <c:ser>
          <c:idx val="1"/>
          <c:order val="3"/>
          <c:tx>
            <c:strRef>
              <c:f>data!$A$25</c:f>
              <c:strCache>
                <c:ptCount val="1"/>
                <c:pt idx="0">
                  <c:v>Group-specific provisions (2019)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6A189D"/>
              </a:solidFill>
              <a:ln w="6350">
                <a:noFill/>
                <a:prstDash val="solid"/>
              </a:ln>
              <a:effectLst/>
            </c:spPr>
          </c:marker>
          <c:cat>
            <c:strRef>
              <c:f>data!$B$23:$AL$23</c:f>
              <c:strCache>
                <c:ptCount val="37"/>
                <c:pt idx="0">
                  <c:v>Canada</c:v>
                </c:pt>
                <c:pt idx="1">
                  <c:v>Portugal</c:v>
                </c:pt>
                <c:pt idx="2">
                  <c:v>France</c:v>
                </c:pt>
                <c:pt idx="3">
                  <c:v>Netherlands</c:v>
                </c:pt>
                <c:pt idx="4">
                  <c:v>Spain</c:v>
                </c:pt>
                <c:pt idx="5">
                  <c:v>Germany</c:v>
                </c:pt>
                <c:pt idx="6">
                  <c:v>Iceland</c:v>
                </c:pt>
                <c:pt idx="7">
                  <c:v>Australia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Norway</c:v>
                </c:pt>
                <c:pt idx="12">
                  <c:v>United States</c:v>
                </c:pt>
                <c:pt idx="13">
                  <c:v>Sweden</c:v>
                </c:pt>
                <c:pt idx="14">
                  <c:v>Greece</c:v>
                </c:pt>
                <c:pt idx="15">
                  <c:v>Austria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New Zealand</c:v>
                </c:pt>
                <c:pt idx="19">
                  <c:v>Denmark</c:v>
                </c:pt>
                <c:pt idx="20">
                  <c:v>Slovenia</c:v>
                </c:pt>
                <c:pt idx="21">
                  <c:v>Mexico</c:v>
                </c:pt>
                <c:pt idx="22">
                  <c:v>Slovak Republic</c:v>
                </c:pt>
                <c:pt idx="23">
                  <c:v>Estonia</c:v>
                </c:pt>
                <c:pt idx="24">
                  <c:v>Italy</c:v>
                </c:pt>
                <c:pt idx="25">
                  <c:v>Chile</c:v>
                </c:pt>
                <c:pt idx="26">
                  <c:v>Czech Republic</c:v>
                </c:pt>
                <c:pt idx="27">
                  <c:v>Poland</c:v>
                </c:pt>
                <c:pt idx="28">
                  <c:v>Israel</c:v>
                </c:pt>
                <c:pt idx="29">
                  <c:v>Latvia</c:v>
                </c:pt>
                <c:pt idx="30">
                  <c:v>Switzerland</c:v>
                </c:pt>
                <c:pt idx="31">
                  <c:v>Lithuania</c:v>
                </c:pt>
                <c:pt idx="32">
                  <c:v>Korea</c:v>
                </c:pt>
                <c:pt idx="33">
                  <c:v>Japan</c:v>
                </c:pt>
                <c:pt idx="34">
                  <c:v>Turkey</c:v>
                </c:pt>
                <c:pt idx="36">
                  <c:v>OECD-35</c:v>
                </c:pt>
              </c:strCache>
            </c:strRef>
          </c:cat>
          <c:val>
            <c:numRef>
              <c:f>data!$B$25:$AL$25</c:f>
              <c:numCache>
                <c:formatCode>0%</c:formatCode>
                <c:ptCount val="37"/>
                <c:pt idx="0" formatCode="0.00%">
                  <c:v>0.77500000000000002</c:v>
                </c:pt>
                <c:pt idx="1">
                  <c:v>0.70000000000000007</c:v>
                </c:pt>
                <c:pt idx="2">
                  <c:v>0.66666666666666674</c:v>
                </c:pt>
                <c:pt idx="3">
                  <c:v>0.73333333333333339</c:v>
                </c:pt>
                <c:pt idx="4">
                  <c:v>0.75</c:v>
                </c:pt>
                <c:pt idx="5">
                  <c:v>0.70000000000000007</c:v>
                </c:pt>
                <c:pt idx="6">
                  <c:v>0.70000000000000007</c:v>
                </c:pt>
                <c:pt idx="7">
                  <c:v>0.55000000000000004</c:v>
                </c:pt>
                <c:pt idx="8">
                  <c:v>0.53333333333333333</c:v>
                </c:pt>
                <c:pt idx="9">
                  <c:v>0.60000000000000009</c:v>
                </c:pt>
                <c:pt idx="10">
                  <c:v>0.60000000000000009</c:v>
                </c:pt>
                <c:pt idx="11">
                  <c:v>0.60000000000000009</c:v>
                </c:pt>
                <c:pt idx="12">
                  <c:v>0.71666666666666679</c:v>
                </c:pt>
                <c:pt idx="13">
                  <c:v>0.5</c:v>
                </c:pt>
                <c:pt idx="14">
                  <c:v>0.3666666666666667</c:v>
                </c:pt>
                <c:pt idx="15">
                  <c:v>0.66666666666666674</c:v>
                </c:pt>
                <c:pt idx="16">
                  <c:v>0.60000000000000009</c:v>
                </c:pt>
                <c:pt idx="17">
                  <c:v>0.52500000000000002</c:v>
                </c:pt>
                <c:pt idx="18">
                  <c:v>0.63333333333333341</c:v>
                </c:pt>
                <c:pt idx="19" formatCode="0.0%">
                  <c:v>0.76666666666666672</c:v>
                </c:pt>
                <c:pt idx="20">
                  <c:v>0.35</c:v>
                </c:pt>
                <c:pt idx="21">
                  <c:v>0.33333333333333331</c:v>
                </c:pt>
                <c:pt idx="22">
                  <c:v>0.23333333333333334</c:v>
                </c:pt>
                <c:pt idx="23">
                  <c:v>0.35</c:v>
                </c:pt>
                <c:pt idx="24">
                  <c:v>0.3</c:v>
                </c:pt>
                <c:pt idx="25">
                  <c:v>0.41666666666666663</c:v>
                </c:pt>
                <c:pt idx="26">
                  <c:v>0.26666666666666666</c:v>
                </c:pt>
                <c:pt idx="27">
                  <c:v>0.23333333333333334</c:v>
                </c:pt>
                <c:pt idx="28">
                  <c:v>0.33333333333333331</c:v>
                </c:pt>
                <c:pt idx="29">
                  <c:v>0.2</c:v>
                </c:pt>
                <c:pt idx="30">
                  <c:v>0.41666666666666663</c:v>
                </c:pt>
                <c:pt idx="31">
                  <c:v>0.1</c:v>
                </c:pt>
                <c:pt idx="32">
                  <c:v>0.2</c:v>
                </c:pt>
                <c:pt idx="33">
                  <c:v>0.28333333333333333</c:v>
                </c:pt>
                <c:pt idx="34">
                  <c:v>0.26666666666666666</c:v>
                </c:pt>
                <c:pt idx="36">
                  <c:v>0.48476190476190462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03-4B99-AB21-318ECB38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499585752"/>
        <c:axId val="499578864"/>
      </c:lineChart>
      <c:catAx>
        <c:axId val="49958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78864"/>
        <c:crosses val="autoZero"/>
        <c:auto val="1"/>
        <c:lblAlgn val="ctr"/>
        <c:lblOffset val="0"/>
        <c:tickLblSkip val="1"/>
        <c:noMultiLvlLbl val="0"/>
      </c:catAx>
      <c:valAx>
        <c:axId val="499578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473256414920407E-2"/>
              <c:y val="0.11397698921257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85752"/>
        <c:crosses val="autoZero"/>
        <c:crossBetween val="between"/>
        <c:dispUnits>
          <c:custUnit val="1.0000000000000002E-2"/>
        </c:dispUnits>
      </c:valAx>
      <c:valAx>
        <c:axId val="881672184"/>
        <c:scaling>
          <c:orientation val="minMax"/>
          <c:max val="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683664"/>
        <c:crosses val="max"/>
        <c:crossBetween val="between"/>
        <c:dispUnits>
          <c:custUnit val="1.0000000000000002E-2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595959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n-GB" sz="800" b="0" i="0">
                      <a:solidFill>
                        <a:srgbClr val="595959"/>
                      </a:solidFill>
                      <a:latin typeface="Arial Narrow" panose="020B0606020202030204" pitchFamily="34" charset="0"/>
                    </a:rPr>
                    <a:t>x 0.01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88168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881672184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6216145515305444E-2"/>
          <c:y val="1.9822085080447228E-2"/>
          <c:w val="0.9119304611652361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335613</xdr:colOff>
      <xdr:row>15</xdr:row>
      <xdr:rowOff>3748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0.10702</cdr:x>
      <cdr:y>0.04514</cdr:y>
    </cdr:from>
    <cdr:to>
      <cdr:x>0.11916</cdr:x>
      <cdr:y>0.07273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623052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0.08566</cdr:x>
      <cdr:y>0.04373</cdr:y>
    </cdr:from>
    <cdr:to>
      <cdr:x>0.1104</cdr:x>
      <cdr:y>0.07182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498739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009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0.30925</cdr:x>
      <cdr:y>0.04514</cdr:y>
    </cdr:from>
    <cdr:to>
      <cdr:x>0.3214</cdr:x>
      <cdr:y>0.07273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800467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0.2879</cdr:x>
      <cdr:y>0.04373</cdr:y>
    </cdr:from>
    <cdr:to>
      <cdr:x>0.31263</cdr:x>
      <cdr:y>0.07182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676154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6B4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LGBTI/Country%20questionnaires%20(with%20subfolders%20for%20each%20Member%20country)/JobStrategy-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oe.cd/lgbti-2020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/>
  </sheetViews>
  <sheetFormatPr defaultColWidth="8.83203125" defaultRowHeight="15.5"/>
  <cols>
    <col min="9" max="9" width="4.9140625" customWidth="1"/>
  </cols>
  <sheetData>
    <row r="1" spans="1:10">
      <c r="A1" s="4" t="s">
        <v>94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63"/>
      <c r="B3" s="63"/>
      <c r="C3" s="63"/>
      <c r="D3" s="63"/>
      <c r="E3" s="63"/>
      <c r="F3" s="63"/>
      <c r="G3" s="63"/>
      <c r="H3" s="63"/>
      <c r="I3" s="64"/>
      <c r="J3" s="1"/>
    </row>
    <row r="4" spans="1:10">
      <c r="A4" s="63"/>
      <c r="B4" s="63"/>
      <c r="C4" s="63"/>
      <c r="D4" s="63"/>
      <c r="E4" s="63"/>
      <c r="F4" s="63"/>
      <c r="G4" s="63"/>
      <c r="H4" s="63"/>
      <c r="I4" s="64"/>
      <c r="J4" s="1"/>
    </row>
    <row r="5" spans="1:10">
      <c r="A5" s="63"/>
      <c r="B5" s="63"/>
      <c r="C5" s="63"/>
      <c r="D5" s="63"/>
      <c r="E5" s="63"/>
      <c r="F5" s="63"/>
      <c r="G5" s="63"/>
      <c r="H5" s="63"/>
      <c r="I5" s="64"/>
      <c r="J5" s="1"/>
    </row>
    <row r="6" spans="1:10">
      <c r="A6" s="63"/>
      <c r="B6" s="63"/>
      <c r="C6" s="63"/>
      <c r="D6" s="63"/>
      <c r="E6" s="63"/>
      <c r="F6" s="63"/>
      <c r="G6" s="63"/>
      <c r="H6" s="63"/>
      <c r="I6" s="64"/>
      <c r="J6" s="1"/>
    </row>
    <row r="7" spans="1:10">
      <c r="A7" s="63"/>
      <c r="B7" s="63"/>
      <c r="C7" s="63"/>
      <c r="D7" s="63"/>
      <c r="E7" s="63"/>
      <c r="F7" s="63"/>
      <c r="G7" s="63"/>
      <c r="H7" s="63"/>
      <c r="I7" s="64"/>
      <c r="J7" s="1"/>
    </row>
    <row r="8" spans="1:10">
      <c r="A8" s="63"/>
      <c r="B8" s="63"/>
      <c r="C8" s="63"/>
      <c r="D8" s="63"/>
      <c r="E8" s="63"/>
      <c r="F8" s="63"/>
      <c r="G8" s="63"/>
      <c r="H8" s="63"/>
      <c r="I8" s="64"/>
      <c r="J8" s="1"/>
    </row>
    <row r="9" spans="1:10">
      <c r="A9" s="63"/>
      <c r="B9" s="63"/>
      <c r="C9" s="63"/>
      <c r="D9" s="63"/>
      <c r="E9" s="63"/>
      <c r="F9" s="63"/>
      <c r="G9" s="63"/>
      <c r="H9" s="63"/>
      <c r="I9" s="64"/>
      <c r="J9" s="1"/>
    </row>
    <row r="10" spans="1:10">
      <c r="A10" s="63"/>
      <c r="B10" s="63"/>
      <c r="C10" s="63"/>
      <c r="D10" s="63"/>
      <c r="E10" s="63"/>
      <c r="F10" s="63"/>
      <c r="G10" s="63"/>
      <c r="H10" s="63"/>
      <c r="I10" s="64"/>
      <c r="J10" s="1"/>
    </row>
    <row r="11" spans="1:10">
      <c r="A11" s="63"/>
      <c r="B11" s="63"/>
      <c r="C11" s="63"/>
      <c r="D11" s="63"/>
      <c r="E11" s="63"/>
      <c r="F11" s="63"/>
      <c r="G11" s="63"/>
      <c r="H11" s="63"/>
      <c r="I11" s="64"/>
      <c r="J11" s="1"/>
    </row>
    <row r="12" spans="1:10">
      <c r="A12" s="63"/>
      <c r="B12" s="63"/>
      <c r="C12" s="63"/>
      <c r="D12" s="63"/>
      <c r="E12" s="63"/>
      <c r="F12" s="63"/>
      <c r="G12" s="63"/>
      <c r="H12" s="63"/>
      <c r="I12" s="64"/>
      <c r="J12" s="1"/>
    </row>
    <row r="13" spans="1:10">
      <c r="A13" s="63"/>
      <c r="B13" s="63"/>
      <c r="C13" s="63"/>
      <c r="D13" s="63"/>
      <c r="E13" s="63"/>
      <c r="F13" s="63"/>
      <c r="G13" s="63"/>
      <c r="H13" s="63"/>
      <c r="I13" s="64"/>
      <c r="J13" s="1"/>
    </row>
    <row r="14" spans="1:10">
      <c r="A14" s="63"/>
      <c r="B14" s="63"/>
      <c r="C14" s="63"/>
      <c r="D14" s="63"/>
      <c r="E14" s="63"/>
      <c r="F14" s="63"/>
      <c r="G14" s="63"/>
      <c r="H14" s="63"/>
      <c r="I14" s="64"/>
      <c r="J14" s="1"/>
    </row>
    <row r="15" spans="1:10">
      <c r="A15" s="63"/>
      <c r="B15" s="63"/>
      <c r="C15" s="63"/>
      <c r="D15" s="63"/>
      <c r="E15" s="63"/>
      <c r="F15" s="63"/>
      <c r="G15" s="63"/>
      <c r="H15" s="63"/>
      <c r="I15" s="64"/>
      <c r="J15" s="1"/>
    </row>
    <row r="16" spans="1:10">
      <c r="A16" s="2" t="s">
        <v>91</v>
      </c>
      <c r="B16" s="2"/>
      <c r="C16" s="2"/>
      <c r="D16" s="2"/>
      <c r="E16" s="2"/>
      <c r="F16" s="2"/>
      <c r="G16" s="2"/>
      <c r="H16" s="2"/>
      <c r="I16" s="1"/>
      <c r="J16" s="69" t="s">
        <v>93</v>
      </c>
    </row>
  </sheetData>
  <hyperlinks>
    <hyperlink ref="J16" r:id="rId1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zoomScale="55" zoomScaleNormal="55" workbookViewId="0"/>
  </sheetViews>
  <sheetFormatPr defaultColWidth="11" defaultRowHeight="15.5"/>
  <cols>
    <col min="1" max="1" width="37.33203125" customWidth="1"/>
    <col min="2" max="2" width="11.5" style="5" customWidth="1"/>
    <col min="3" max="3" width="9.58203125" style="5" customWidth="1"/>
    <col min="4" max="4" width="11.58203125" style="5" customWidth="1"/>
    <col min="5" max="5" width="10.33203125" style="5" customWidth="1"/>
    <col min="6" max="6" width="10" style="5" customWidth="1"/>
    <col min="7" max="7" width="17.08203125" style="5" customWidth="1"/>
    <col min="8" max="8" width="16.08203125" style="5" customWidth="1"/>
    <col min="9" max="9" width="11.08203125" style="5" customWidth="1"/>
    <col min="10" max="10" width="10.5" style="5" customWidth="1"/>
    <col min="11" max="11" width="10.83203125" style="5" customWidth="1"/>
    <col min="12" max="12" width="11.5" style="5" customWidth="1"/>
    <col min="13" max="13" width="11.08203125" style="5" customWidth="1"/>
    <col min="14" max="14" width="10.33203125" style="5" customWidth="1"/>
    <col min="15" max="15" width="13" style="5" customWidth="1"/>
    <col min="16" max="16" width="13.58203125" style="5" customWidth="1"/>
    <col min="17" max="17" width="11.08203125" style="5" customWidth="1"/>
    <col min="18" max="18" width="9" style="5" customWidth="1"/>
    <col min="19" max="20" width="9.83203125" style="5" customWidth="1"/>
    <col min="21" max="21" width="10.5" style="5" customWidth="1"/>
    <col min="22" max="22" width="11.58203125" style="5" customWidth="1"/>
    <col min="23" max="23" width="11.5" style="5" customWidth="1"/>
    <col min="24" max="24" width="14.33203125" style="5" customWidth="1"/>
    <col min="25" max="25" width="13.83203125" style="5" customWidth="1"/>
    <col min="26" max="26" width="15.58203125" style="5" customWidth="1"/>
    <col min="27" max="27" width="13.25" style="5" customWidth="1"/>
    <col min="28" max="28" width="12.08203125" style="5" customWidth="1"/>
    <col min="29" max="29" width="12" style="5" customWidth="1"/>
    <col min="30" max="30" width="16.58203125" style="5" customWidth="1"/>
    <col min="31" max="31" width="11" style="5" customWidth="1"/>
    <col min="32" max="32" width="8.33203125" style="5" customWidth="1"/>
    <col min="33" max="33" width="10.58203125" style="5" customWidth="1"/>
    <col min="34" max="34" width="12.83203125" style="5" customWidth="1"/>
    <col min="35" max="35" width="9.58203125" style="5" customWidth="1"/>
    <col min="36" max="36" width="16.5" style="5" customWidth="1"/>
    <col min="37" max="37" width="15.83203125" style="5" customWidth="1"/>
  </cols>
  <sheetData>
    <row r="1" spans="1:37" ht="18.5">
      <c r="A1" s="62" t="s">
        <v>90</v>
      </c>
    </row>
    <row r="2" spans="1:37" ht="16" thickBot="1"/>
    <row r="3" spans="1:37" ht="16" thickBot="1">
      <c r="B3" s="36" t="s">
        <v>46</v>
      </c>
      <c r="C3" s="35" t="s">
        <v>26</v>
      </c>
      <c r="D3" s="35" t="s">
        <v>32</v>
      </c>
      <c r="E3" s="35" t="s">
        <v>30</v>
      </c>
      <c r="F3" s="35" t="s">
        <v>41</v>
      </c>
      <c r="G3" s="35" t="s">
        <v>22</v>
      </c>
      <c r="H3" s="35" t="s">
        <v>13</v>
      </c>
      <c r="I3" s="35" t="s">
        <v>40</v>
      </c>
      <c r="J3" s="35" t="s">
        <v>19</v>
      </c>
      <c r="K3" s="35" t="s">
        <v>25</v>
      </c>
      <c r="L3" s="35" t="s">
        <v>31</v>
      </c>
      <c r="M3" s="35" t="s">
        <v>35</v>
      </c>
      <c r="N3" s="35" t="s">
        <v>20</v>
      </c>
      <c r="O3" s="35" t="s">
        <v>34</v>
      </c>
      <c r="P3" s="35" t="s">
        <v>29</v>
      </c>
      <c r="Q3" s="35" t="s">
        <v>17</v>
      </c>
      <c r="R3" s="35" t="s">
        <v>15</v>
      </c>
      <c r="S3" s="35" t="s">
        <v>14</v>
      </c>
      <c r="T3" s="35" t="s">
        <v>9</v>
      </c>
      <c r="U3" s="35" t="s">
        <v>8</v>
      </c>
      <c r="V3" s="35" t="s">
        <v>7</v>
      </c>
      <c r="W3" s="35" t="s">
        <v>28</v>
      </c>
      <c r="X3" s="35" t="s">
        <v>16</v>
      </c>
      <c r="Y3" s="35" t="s">
        <v>38</v>
      </c>
      <c r="Z3" s="35" t="s">
        <v>37</v>
      </c>
      <c r="AA3" s="35" t="s">
        <v>27</v>
      </c>
      <c r="AB3" s="35" t="s">
        <v>11</v>
      </c>
      <c r="AC3" s="35" t="s">
        <v>33</v>
      </c>
      <c r="AD3" s="35" t="s">
        <v>10</v>
      </c>
      <c r="AE3" s="35" t="s">
        <v>18</v>
      </c>
      <c r="AF3" s="35" t="s">
        <v>39</v>
      </c>
      <c r="AG3" s="35" t="s">
        <v>23</v>
      </c>
      <c r="AH3" s="35" t="s">
        <v>21</v>
      </c>
      <c r="AI3" s="35" t="s">
        <v>12</v>
      </c>
      <c r="AJ3" s="35" t="s">
        <v>24</v>
      </c>
      <c r="AK3" s="34" t="s">
        <v>36</v>
      </c>
    </row>
    <row r="4" spans="1:37">
      <c r="A4" s="61" t="s">
        <v>45</v>
      </c>
      <c r="B4" s="26">
        <f>AVERAGE(C4:AK4)</f>
        <v>0.56539682539682523</v>
      </c>
      <c r="C4" s="24">
        <v>0.78333333333333333</v>
      </c>
      <c r="D4" s="24">
        <v>0.52777777777777779</v>
      </c>
      <c r="E4" s="24">
        <v>0.68888888888888888</v>
      </c>
      <c r="F4" s="24">
        <v>0.9555555555555556</v>
      </c>
      <c r="G4" s="24">
        <v>0.35555555555555557</v>
      </c>
      <c r="H4" s="24">
        <v>0.42222222222222228</v>
      </c>
      <c r="I4" s="24">
        <v>0.37777777777777777</v>
      </c>
      <c r="J4" s="24">
        <v>0.44444444444444448</v>
      </c>
      <c r="K4" s="24">
        <v>0.8</v>
      </c>
      <c r="L4" s="24">
        <v>0.82222222222222219</v>
      </c>
      <c r="M4" s="24">
        <v>0.66666666666666663</v>
      </c>
      <c r="N4" s="24">
        <v>0.83333333333333326</v>
      </c>
      <c r="O4" s="24">
        <v>0.64444444444444449</v>
      </c>
      <c r="P4" s="24">
        <v>0.58888888888888891</v>
      </c>
      <c r="Q4" s="24">
        <v>0.31111111111111112</v>
      </c>
      <c r="R4" s="24">
        <v>0.48888888888888887</v>
      </c>
      <c r="S4" s="60">
        <v>0.2</v>
      </c>
      <c r="T4" s="24">
        <v>0.37777777777777777</v>
      </c>
      <c r="U4" s="24">
        <v>0.44444444444444448</v>
      </c>
      <c r="V4" s="24">
        <v>0.51111111111111118</v>
      </c>
      <c r="W4" s="24">
        <v>0.68888888888888888</v>
      </c>
      <c r="X4" s="24">
        <v>0.53333333333333333</v>
      </c>
      <c r="Y4" s="24">
        <v>0.70000000000000007</v>
      </c>
      <c r="Z4" s="24">
        <v>0.53333333333333333</v>
      </c>
      <c r="AA4" s="24">
        <v>0.68888888888888888</v>
      </c>
      <c r="AB4" s="24">
        <v>0.42222222222222228</v>
      </c>
      <c r="AC4" s="24">
        <v>0.82222222222222219</v>
      </c>
      <c r="AD4" s="24">
        <v>0.62222222222222223</v>
      </c>
      <c r="AE4" s="24">
        <v>0.62222222222222223</v>
      </c>
      <c r="AF4" s="24">
        <v>0.6333333333333333</v>
      </c>
      <c r="AG4" s="24">
        <v>0.71111111111111114</v>
      </c>
      <c r="AH4" s="24">
        <v>0.2</v>
      </c>
      <c r="AI4" s="24">
        <v>0.2</v>
      </c>
      <c r="AJ4" s="24">
        <v>0.65555555555555556</v>
      </c>
      <c r="AK4" s="23">
        <v>0.51111111111111107</v>
      </c>
    </row>
    <row r="5" spans="1:37">
      <c r="A5" s="59" t="s">
        <v>44</v>
      </c>
      <c r="B5" s="21">
        <f>AVERAGE(C5:AK5)</f>
        <v>0.48476190476190462</v>
      </c>
      <c r="C5" s="18">
        <v>0.55000000000000004</v>
      </c>
      <c r="D5" s="18">
        <v>0.66666666666666674</v>
      </c>
      <c r="E5" s="18">
        <v>0.60000000000000009</v>
      </c>
      <c r="F5" s="18">
        <v>0.77500000000000002</v>
      </c>
      <c r="G5" s="18">
        <v>0.41666666666666663</v>
      </c>
      <c r="H5" s="18">
        <v>0.26666666666666666</v>
      </c>
      <c r="I5" s="18">
        <v>0.76666666666666672</v>
      </c>
      <c r="J5" s="18">
        <v>0.35</v>
      </c>
      <c r="K5" s="18">
        <v>0.53333333333333333</v>
      </c>
      <c r="L5" s="18">
        <v>0.66666666666666674</v>
      </c>
      <c r="M5" s="18">
        <v>0.70000000000000007</v>
      </c>
      <c r="N5" s="18">
        <v>0.3666666666666667</v>
      </c>
      <c r="O5" s="18">
        <v>0.70000000000000007</v>
      </c>
      <c r="P5" s="18">
        <v>0.60000000000000009</v>
      </c>
      <c r="Q5" s="18">
        <v>0.33333333333333331</v>
      </c>
      <c r="R5" s="18">
        <v>0.3</v>
      </c>
      <c r="S5" s="51">
        <v>0.28333333333333333</v>
      </c>
      <c r="T5" s="18">
        <v>0.2</v>
      </c>
      <c r="U5" s="18">
        <v>0.2</v>
      </c>
      <c r="V5" s="18">
        <v>0.1</v>
      </c>
      <c r="W5" s="18">
        <v>0.60000000000000009</v>
      </c>
      <c r="X5" s="18">
        <v>0.33333333333333331</v>
      </c>
      <c r="Y5" s="18">
        <v>0.73333333333333339</v>
      </c>
      <c r="Z5" s="18">
        <v>0.63333333333333341</v>
      </c>
      <c r="AA5" s="18">
        <v>0.60000000000000009</v>
      </c>
      <c r="AB5" s="18">
        <v>0.23333333333333334</v>
      </c>
      <c r="AC5" s="18">
        <v>0.70000000000000007</v>
      </c>
      <c r="AD5" s="18">
        <v>0.23333333333333334</v>
      </c>
      <c r="AE5" s="18">
        <v>0.35</v>
      </c>
      <c r="AF5" s="18">
        <v>0.75</v>
      </c>
      <c r="AG5" s="18">
        <v>0.5</v>
      </c>
      <c r="AH5" s="18">
        <v>0.41666666666666663</v>
      </c>
      <c r="AI5" s="18">
        <v>0.26666666666666666</v>
      </c>
      <c r="AJ5" s="18">
        <v>0.52500000000000002</v>
      </c>
      <c r="AK5" s="17">
        <v>0.71666666666666679</v>
      </c>
    </row>
    <row r="6" spans="1:37" ht="16" thickBot="1">
      <c r="A6" s="65" t="s">
        <v>89</v>
      </c>
      <c r="B6" s="39">
        <f t="shared" ref="B6:AK6" si="0">AVERAGE(B4:B5)</f>
        <v>0.52507936507936492</v>
      </c>
      <c r="C6" s="38">
        <f t="shared" si="0"/>
        <v>0.66666666666666674</v>
      </c>
      <c r="D6" s="38">
        <f t="shared" si="0"/>
        <v>0.59722222222222232</v>
      </c>
      <c r="E6" s="38">
        <f t="shared" si="0"/>
        <v>0.64444444444444449</v>
      </c>
      <c r="F6" s="38">
        <f t="shared" si="0"/>
        <v>0.86527777777777781</v>
      </c>
      <c r="G6" s="38">
        <f t="shared" si="0"/>
        <v>0.38611111111111107</v>
      </c>
      <c r="H6" s="38">
        <f t="shared" si="0"/>
        <v>0.34444444444444444</v>
      </c>
      <c r="I6" s="38">
        <f t="shared" si="0"/>
        <v>0.57222222222222219</v>
      </c>
      <c r="J6" s="38">
        <f t="shared" si="0"/>
        <v>0.39722222222222225</v>
      </c>
      <c r="K6" s="38">
        <f t="shared" si="0"/>
        <v>0.66666666666666674</v>
      </c>
      <c r="L6" s="38">
        <f t="shared" si="0"/>
        <v>0.74444444444444446</v>
      </c>
      <c r="M6" s="38">
        <f t="shared" si="0"/>
        <v>0.68333333333333335</v>
      </c>
      <c r="N6" s="38">
        <f t="shared" si="0"/>
        <v>0.6</v>
      </c>
      <c r="O6" s="38">
        <f t="shared" si="0"/>
        <v>0.67222222222222228</v>
      </c>
      <c r="P6" s="38">
        <f t="shared" si="0"/>
        <v>0.59444444444444455</v>
      </c>
      <c r="Q6" s="38">
        <f t="shared" si="0"/>
        <v>0.32222222222222219</v>
      </c>
      <c r="R6" s="38">
        <f t="shared" si="0"/>
        <v>0.39444444444444443</v>
      </c>
      <c r="S6" s="58">
        <f t="shared" si="0"/>
        <v>0.24166666666666667</v>
      </c>
      <c r="T6" s="38">
        <f t="shared" si="0"/>
        <v>0.28888888888888886</v>
      </c>
      <c r="U6" s="38">
        <f t="shared" si="0"/>
        <v>0.32222222222222224</v>
      </c>
      <c r="V6" s="38">
        <f t="shared" si="0"/>
        <v>0.30555555555555558</v>
      </c>
      <c r="W6" s="38">
        <f t="shared" si="0"/>
        <v>0.64444444444444449</v>
      </c>
      <c r="X6" s="38">
        <f t="shared" si="0"/>
        <v>0.43333333333333335</v>
      </c>
      <c r="Y6" s="38">
        <f t="shared" si="0"/>
        <v>0.71666666666666679</v>
      </c>
      <c r="Z6" s="38">
        <f t="shared" si="0"/>
        <v>0.58333333333333337</v>
      </c>
      <c r="AA6" s="38">
        <f t="shared" si="0"/>
        <v>0.64444444444444449</v>
      </c>
      <c r="AB6" s="38">
        <f t="shared" si="0"/>
        <v>0.32777777777777783</v>
      </c>
      <c r="AC6" s="38">
        <f t="shared" si="0"/>
        <v>0.76111111111111107</v>
      </c>
      <c r="AD6" s="38">
        <f t="shared" si="0"/>
        <v>0.42777777777777781</v>
      </c>
      <c r="AE6" s="38">
        <f t="shared" si="0"/>
        <v>0.4861111111111111</v>
      </c>
      <c r="AF6" s="38">
        <f t="shared" si="0"/>
        <v>0.69166666666666665</v>
      </c>
      <c r="AG6" s="38">
        <f t="shared" si="0"/>
        <v>0.60555555555555562</v>
      </c>
      <c r="AH6" s="38">
        <f t="shared" si="0"/>
        <v>0.30833333333333335</v>
      </c>
      <c r="AI6" s="38">
        <f t="shared" si="0"/>
        <v>0.23333333333333334</v>
      </c>
      <c r="AJ6" s="38">
        <f t="shared" si="0"/>
        <v>0.59027777777777779</v>
      </c>
      <c r="AK6" s="56">
        <f t="shared" si="0"/>
        <v>0.61388888888888893</v>
      </c>
    </row>
    <row r="7" spans="1:37">
      <c r="A7" s="66"/>
    </row>
    <row r="8" spans="1:37">
      <c r="A8" s="55"/>
    </row>
    <row r="9" spans="1:37">
      <c r="A9" s="66"/>
    </row>
    <row r="10" spans="1:37" ht="18">
      <c r="A10" s="67" t="s">
        <v>88</v>
      </c>
    </row>
    <row r="11" spans="1:37" ht="16" thickBot="1">
      <c r="A11" s="66"/>
    </row>
    <row r="12" spans="1:37" ht="16" thickBot="1">
      <c r="A12" s="66"/>
      <c r="B12" s="36" t="s">
        <v>46</v>
      </c>
      <c r="C12" s="35" t="s">
        <v>26</v>
      </c>
      <c r="D12" s="35" t="s">
        <v>32</v>
      </c>
      <c r="E12" s="35" t="s">
        <v>30</v>
      </c>
      <c r="F12" s="35" t="s">
        <v>41</v>
      </c>
      <c r="G12" s="35" t="s">
        <v>22</v>
      </c>
      <c r="H12" s="35" t="s">
        <v>13</v>
      </c>
      <c r="I12" s="35" t="s">
        <v>40</v>
      </c>
      <c r="J12" s="35" t="s">
        <v>19</v>
      </c>
      <c r="K12" s="35" t="s">
        <v>25</v>
      </c>
      <c r="L12" s="35" t="s">
        <v>31</v>
      </c>
      <c r="M12" s="35" t="s">
        <v>35</v>
      </c>
      <c r="N12" s="35" t="s">
        <v>20</v>
      </c>
      <c r="O12" s="35" t="s">
        <v>34</v>
      </c>
      <c r="P12" s="35" t="s">
        <v>29</v>
      </c>
      <c r="Q12" s="35" t="s">
        <v>17</v>
      </c>
      <c r="R12" s="35" t="s">
        <v>15</v>
      </c>
      <c r="S12" s="35" t="s">
        <v>14</v>
      </c>
      <c r="T12" s="35" t="s">
        <v>9</v>
      </c>
      <c r="U12" s="35" t="s">
        <v>8</v>
      </c>
      <c r="V12" s="35" t="s">
        <v>7</v>
      </c>
      <c r="W12" s="35" t="s">
        <v>28</v>
      </c>
      <c r="X12" s="35" t="s">
        <v>16</v>
      </c>
      <c r="Y12" s="35" t="s">
        <v>38</v>
      </c>
      <c r="Z12" s="35" t="s">
        <v>37</v>
      </c>
      <c r="AA12" s="35" t="s">
        <v>27</v>
      </c>
      <c r="AB12" s="35" t="s">
        <v>11</v>
      </c>
      <c r="AC12" s="35" t="s">
        <v>33</v>
      </c>
      <c r="AD12" s="35" t="s">
        <v>10</v>
      </c>
      <c r="AE12" s="35" t="s">
        <v>18</v>
      </c>
      <c r="AF12" s="35" t="s">
        <v>39</v>
      </c>
      <c r="AG12" s="35" t="s">
        <v>23</v>
      </c>
      <c r="AH12" s="35" t="s">
        <v>21</v>
      </c>
      <c r="AI12" s="35" t="s">
        <v>12</v>
      </c>
      <c r="AJ12" s="35" t="s">
        <v>24</v>
      </c>
      <c r="AK12" s="34" t="s">
        <v>36</v>
      </c>
    </row>
    <row r="13" spans="1:37">
      <c r="A13" s="10" t="s">
        <v>4</v>
      </c>
      <c r="B13" s="26">
        <f>AVERAGE(C13:AK13)</f>
        <v>0.59142857142857164</v>
      </c>
      <c r="C13" s="24">
        <v>0.78333333333333333</v>
      </c>
      <c r="D13" s="24">
        <v>0.8</v>
      </c>
      <c r="E13" s="24">
        <v>0.8</v>
      </c>
      <c r="F13" s="24">
        <v>0.9</v>
      </c>
      <c r="G13" s="24">
        <v>0.3</v>
      </c>
      <c r="H13" s="24">
        <v>0.33333333333333331</v>
      </c>
      <c r="I13" s="24">
        <v>0.8</v>
      </c>
      <c r="J13" s="24">
        <v>0.5</v>
      </c>
      <c r="K13" s="24">
        <v>0.8</v>
      </c>
      <c r="L13" s="24">
        <v>0.66666666666666674</v>
      </c>
      <c r="M13" s="24">
        <v>0.73333333333333339</v>
      </c>
      <c r="N13" s="24">
        <v>0.33333333333333331</v>
      </c>
      <c r="O13" s="24">
        <v>0.8</v>
      </c>
      <c r="P13" s="24">
        <v>0.8</v>
      </c>
      <c r="Q13" s="24">
        <v>0.33333333333333331</v>
      </c>
      <c r="R13" s="24">
        <v>0.39999999999999997</v>
      </c>
      <c r="S13" s="24">
        <v>0.3666666666666667</v>
      </c>
      <c r="T13" s="24">
        <v>0.2</v>
      </c>
      <c r="U13" s="24">
        <v>0.2</v>
      </c>
      <c r="V13" s="24">
        <v>0.2</v>
      </c>
      <c r="W13" s="24">
        <v>0.73333333333333339</v>
      </c>
      <c r="X13" s="24">
        <v>0.43333333333333335</v>
      </c>
      <c r="Y13" s="24">
        <v>0.8</v>
      </c>
      <c r="Z13" s="24">
        <v>0.8</v>
      </c>
      <c r="AA13" s="24">
        <v>0.8</v>
      </c>
      <c r="AB13" s="24">
        <v>0.26666666666666666</v>
      </c>
      <c r="AC13" s="24">
        <v>0.8</v>
      </c>
      <c r="AD13" s="24">
        <v>0.26666666666666666</v>
      </c>
      <c r="AE13" s="24">
        <v>0.5</v>
      </c>
      <c r="AF13" s="24">
        <v>0.95000000000000007</v>
      </c>
      <c r="AG13" s="24">
        <v>0.8</v>
      </c>
      <c r="AH13" s="24">
        <v>0.5</v>
      </c>
      <c r="AI13" s="24">
        <v>0.33333333333333331</v>
      </c>
      <c r="AJ13" s="24">
        <v>0.78333333333333333</v>
      </c>
      <c r="AK13" s="23">
        <v>0.88333333333333341</v>
      </c>
    </row>
    <row r="14" spans="1:37">
      <c r="A14" s="9" t="s">
        <v>3</v>
      </c>
      <c r="B14" s="21">
        <f>AVERAGE(C14:AK14)</f>
        <v>0.3780952380952381</v>
      </c>
      <c r="C14" s="18">
        <v>0.31666666666666665</v>
      </c>
      <c r="D14" s="18">
        <v>0.53333333333333333</v>
      </c>
      <c r="E14" s="18">
        <v>0.4</v>
      </c>
      <c r="F14" s="18">
        <v>0.65</v>
      </c>
      <c r="G14" s="18">
        <v>0.53333333333333333</v>
      </c>
      <c r="H14" s="18">
        <v>0.2</v>
      </c>
      <c r="I14" s="18">
        <v>0.73333333333333339</v>
      </c>
      <c r="J14" s="18">
        <v>0.2</v>
      </c>
      <c r="K14" s="18">
        <v>0.26666666666666666</v>
      </c>
      <c r="L14" s="18">
        <v>0.66666666666666674</v>
      </c>
      <c r="M14" s="18">
        <v>0.66666666666666674</v>
      </c>
      <c r="N14" s="18">
        <v>0.4</v>
      </c>
      <c r="O14" s="18">
        <v>0.60000000000000009</v>
      </c>
      <c r="P14" s="18">
        <v>0.4</v>
      </c>
      <c r="Q14" s="18">
        <v>0.33333333333333331</v>
      </c>
      <c r="R14" s="18">
        <v>0.2</v>
      </c>
      <c r="S14" s="18">
        <v>0.2</v>
      </c>
      <c r="T14" s="18">
        <v>0.2</v>
      </c>
      <c r="U14" s="18">
        <v>0.2</v>
      </c>
      <c r="V14" s="18">
        <v>0</v>
      </c>
      <c r="W14" s="18">
        <v>0.46666666666666673</v>
      </c>
      <c r="X14" s="18">
        <v>0.23333333333333331</v>
      </c>
      <c r="Y14" s="18">
        <v>0.66666666666666674</v>
      </c>
      <c r="Z14" s="18">
        <v>0.46666666666666673</v>
      </c>
      <c r="AA14" s="18">
        <v>0.4</v>
      </c>
      <c r="AB14" s="18">
        <v>0.2</v>
      </c>
      <c r="AC14" s="18">
        <v>0.60000000000000009</v>
      </c>
      <c r="AD14" s="18">
        <v>0.2</v>
      </c>
      <c r="AE14" s="18">
        <v>0.2</v>
      </c>
      <c r="AF14" s="18">
        <v>0.55000000000000004</v>
      </c>
      <c r="AG14" s="18">
        <v>0.2</v>
      </c>
      <c r="AH14" s="18">
        <v>0.33333333333333331</v>
      </c>
      <c r="AI14" s="18">
        <v>0.2</v>
      </c>
      <c r="AJ14" s="18">
        <v>0.26666666666666666</v>
      </c>
      <c r="AK14" s="17">
        <v>0.55000000000000004</v>
      </c>
    </row>
    <row r="15" spans="1:37" ht="16" thickBot="1">
      <c r="A15" s="57" t="s">
        <v>87</v>
      </c>
      <c r="B15" s="39">
        <f t="shared" ref="B15:AK15" si="1">AVERAGE(B13:B14)</f>
        <v>0.48476190476190484</v>
      </c>
      <c r="C15" s="38">
        <f t="shared" si="1"/>
        <v>0.55000000000000004</v>
      </c>
      <c r="D15" s="38">
        <f t="shared" si="1"/>
        <v>0.66666666666666674</v>
      </c>
      <c r="E15" s="38">
        <f t="shared" si="1"/>
        <v>0.60000000000000009</v>
      </c>
      <c r="F15" s="38">
        <f t="shared" si="1"/>
        <v>0.77500000000000002</v>
      </c>
      <c r="G15" s="38">
        <f t="shared" si="1"/>
        <v>0.41666666666666663</v>
      </c>
      <c r="H15" s="38">
        <f t="shared" si="1"/>
        <v>0.26666666666666666</v>
      </c>
      <c r="I15" s="38">
        <f t="shared" si="1"/>
        <v>0.76666666666666672</v>
      </c>
      <c r="J15" s="38">
        <f t="shared" si="1"/>
        <v>0.35</v>
      </c>
      <c r="K15" s="38">
        <f t="shared" si="1"/>
        <v>0.53333333333333333</v>
      </c>
      <c r="L15" s="38">
        <f t="shared" si="1"/>
        <v>0.66666666666666674</v>
      </c>
      <c r="M15" s="38">
        <f t="shared" si="1"/>
        <v>0.70000000000000007</v>
      </c>
      <c r="N15" s="38">
        <f t="shared" si="1"/>
        <v>0.3666666666666667</v>
      </c>
      <c r="O15" s="38">
        <f t="shared" si="1"/>
        <v>0.70000000000000007</v>
      </c>
      <c r="P15" s="38">
        <f t="shared" si="1"/>
        <v>0.60000000000000009</v>
      </c>
      <c r="Q15" s="38">
        <f t="shared" si="1"/>
        <v>0.33333333333333331</v>
      </c>
      <c r="R15" s="38">
        <f t="shared" si="1"/>
        <v>0.3</v>
      </c>
      <c r="S15" s="38">
        <f t="shared" si="1"/>
        <v>0.28333333333333333</v>
      </c>
      <c r="T15" s="38">
        <f t="shared" si="1"/>
        <v>0.2</v>
      </c>
      <c r="U15" s="38">
        <f t="shared" si="1"/>
        <v>0.2</v>
      </c>
      <c r="V15" s="38">
        <f t="shared" si="1"/>
        <v>0.1</v>
      </c>
      <c r="W15" s="38">
        <f t="shared" si="1"/>
        <v>0.60000000000000009</v>
      </c>
      <c r="X15" s="38">
        <f t="shared" si="1"/>
        <v>0.33333333333333331</v>
      </c>
      <c r="Y15" s="38">
        <f t="shared" si="1"/>
        <v>0.73333333333333339</v>
      </c>
      <c r="Z15" s="38">
        <f t="shared" si="1"/>
        <v>0.63333333333333341</v>
      </c>
      <c r="AA15" s="38">
        <f t="shared" si="1"/>
        <v>0.60000000000000009</v>
      </c>
      <c r="AB15" s="38">
        <f t="shared" si="1"/>
        <v>0.23333333333333334</v>
      </c>
      <c r="AC15" s="38">
        <f t="shared" si="1"/>
        <v>0.70000000000000007</v>
      </c>
      <c r="AD15" s="38">
        <f t="shared" si="1"/>
        <v>0.23333333333333334</v>
      </c>
      <c r="AE15" s="38">
        <f t="shared" si="1"/>
        <v>0.35</v>
      </c>
      <c r="AF15" s="38">
        <f t="shared" si="1"/>
        <v>0.75</v>
      </c>
      <c r="AG15" s="38">
        <f t="shared" si="1"/>
        <v>0.5</v>
      </c>
      <c r="AH15" s="38">
        <f t="shared" si="1"/>
        <v>0.41666666666666663</v>
      </c>
      <c r="AI15" s="38">
        <f t="shared" si="1"/>
        <v>0.26666666666666666</v>
      </c>
      <c r="AJ15" s="38">
        <f t="shared" si="1"/>
        <v>0.52500000000000002</v>
      </c>
      <c r="AK15" s="56">
        <f t="shared" si="1"/>
        <v>0.71666666666666679</v>
      </c>
    </row>
    <row r="16" spans="1:37">
      <c r="A16" s="66"/>
    </row>
    <row r="17" spans="1:38">
      <c r="A17" s="55"/>
    </row>
    <row r="18" spans="1:38">
      <c r="A18" s="66"/>
    </row>
    <row r="19" spans="1:38">
      <c r="A19" s="66"/>
    </row>
    <row r="20" spans="1:38">
      <c r="A20" s="66"/>
    </row>
    <row r="21" spans="1:38">
      <c r="A21" s="68" t="s">
        <v>92</v>
      </c>
    </row>
    <row r="22" spans="1:38" ht="16" thickBot="1">
      <c r="A22" s="66"/>
      <c r="AK22"/>
    </row>
    <row r="23" spans="1:38" ht="16" thickBot="1">
      <c r="A23" s="66">
        <v>2019</v>
      </c>
      <c r="B23" s="36" t="s">
        <v>41</v>
      </c>
      <c r="C23" s="35" t="s">
        <v>33</v>
      </c>
      <c r="D23" s="35" t="s">
        <v>31</v>
      </c>
      <c r="E23" s="35" t="s">
        <v>38</v>
      </c>
      <c r="F23" s="35" t="s">
        <v>39</v>
      </c>
      <c r="G23" s="35" t="s">
        <v>35</v>
      </c>
      <c r="H23" s="35" t="s">
        <v>34</v>
      </c>
      <c r="I23" s="35" t="s">
        <v>26</v>
      </c>
      <c r="J23" s="35" t="s">
        <v>25</v>
      </c>
      <c r="K23" s="35" t="s">
        <v>30</v>
      </c>
      <c r="L23" s="35" t="s">
        <v>28</v>
      </c>
      <c r="M23" s="35" t="s">
        <v>27</v>
      </c>
      <c r="N23" s="35" t="s">
        <v>36</v>
      </c>
      <c r="O23" s="35" t="s">
        <v>23</v>
      </c>
      <c r="P23" s="35" t="s">
        <v>20</v>
      </c>
      <c r="Q23" s="35" t="s">
        <v>32</v>
      </c>
      <c r="R23" s="35" t="s">
        <v>29</v>
      </c>
      <c r="S23" s="35" t="s">
        <v>24</v>
      </c>
      <c r="T23" s="35" t="s">
        <v>37</v>
      </c>
      <c r="U23" s="35" t="s">
        <v>40</v>
      </c>
      <c r="V23" s="35" t="s">
        <v>18</v>
      </c>
      <c r="W23" s="35" t="s">
        <v>16</v>
      </c>
      <c r="X23" s="35" t="s">
        <v>10</v>
      </c>
      <c r="Y23" s="35" t="s">
        <v>19</v>
      </c>
      <c r="Z23" s="35" t="s">
        <v>15</v>
      </c>
      <c r="AA23" s="35" t="s">
        <v>22</v>
      </c>
      <c r="AB23" s="35" t="s">
        <v>13</v>
      </c>
      <c r="AC23" s="35" t="s">
        <v>11</v>
      </c>
      <c r="AD23" s="35" t="s">
        <v>17</v>
      </c>
      <c r="AE23" s="35" t="s">
        <v>8</v>
      </c>
      <c r="AF23" s="35" t="s">
        <v>21</v>
      </c>
      <c r="AG23" s="35" t="s">
        <v>7</v>
      </c>
      <c r="AH23" s="35" t="s">
        <v>9</v>
      </c>
      <c r="AI23" s="35" t="s">
        <v>14</v>
      </c>
      <c r="AJ23" s="34" t="s">
        <v>12</v>
      </c>
      <c r="AK23"/>
      <c r="AL23" s="27" t="s">
        <v>6</v>
      </c>
    </row>
    <row r="24" spans="1:38">
      <c r="A24" s="10" t="s">
        <v>86</v>
      </c>
      <c r="B24" s="54">
        <f>F4</f>
        <v>0.9555555555555556</v>
      </c>
      <c r="C24" s="25">
        <f>AC4</f>
        <v>0.82222222222222219</v>
      </c>
      <c r="D24" s="25">
        <f>L4</f>
        <v>0.82222222222222219</v>
      </c>
      <c r="E24" s="25">
        <f>Y4</f>
        <v>0.70000000000000007</v>
      </c>
      <c r="F24" s="25">
        <f>AF4</f>
        <v>0.6333333333333333</v>
      </c>
      <c r="G24" s="25">
        <f>M4</f>
        <v>0.66666666666666663</v>
      </c>
      <c r="H24" s="25">
        <f>O4</f>
        <v>0.64444444444444449</v>
      </c>
      <c r="I24" s="25">
        <f>C4</f>
        <v>0.78333333333333333</v>
      </c>
      <c r="J24" s="25">
        <f>K4</f>
        <v>0.8</v>
      </c>
      <c r="K24" s="25">
        <f>E4</f>
        <v>0.68888888888888888</v>
      </c>
      <c r="L24" s="25">
        <f>W4</f>
        <v>0.68888888888888888</v>
      </c>
      <c r="M24" s="25">
        <f>AA4</f>
        <v>0.68888888888888888</v>
      </c>
      <c r="N24" s="25">
        <f>AK4</f>
        <v>0.51111111111111107</v>
      </c>
      <c r="O24" s="25">
        <f>AG4</f>
        <v>0.71111111111111114</v>
      </c>
      <c r="P24" s="25">
        <f>N4</f>
        <v>0.83333333333333326</v>
      </c>
      <c r="Q24" s="25">
        <f>D4</f>
        <v>0.52777777777777779</v>
      </c>
      <c r="R24" s="25">
        <f>P4</f>
        <v>0.58888888888888891</v>
      </c>
      <c r="S24" s="25">
        <f>AJ4</f>
        <v>0.65555555555555556</v>
      </c>
      <c r="T24" s="25">
        <f>Z4</f>
        <v>0.53333333333333333</v>
      </c>
      <c r="U24" s="25">
        <f>I4</f>
        <v>0.37777777777777777</v>
      </c>
      <c r="V24" s="25">
        <f>AE4</f>
        <v>0.62222222222222223</v>
      </c>
      <c r="W24" s="25">
        <f>X4</f>
        <v>0.53333333333333333</v>
      </c>
      <c r="X24" s="25">
        <f>AD4</f>
        <v>0.62222222222222223</v>
      </c>
      <c r="Y24" s="25">
        <f>J4</f>
        <v>0.44444444444444448</v>
      </c>
      <c r="Z24" s="25">
        <f>R4</f>
        <v>0.48888888888888887</v>
      </c>
      <c r="AA24" s="25">
        <f t="shared" ref="AA24:AB26" si="2">G4</f>
        <v>0.35555555555555557</v>
      </c>
      <c r="AB24" s="25">
        <f t="shared" si="2"/>
        <v>0.42222222222222228</v>
      </c>
      <c r="AC24" s="25">
        <f>AB4</f>
        <v>0.42222222222222228</v>
      </c>
      <c r="AD24" s="25">
        <f>Q4</f>
        <v>0.31111111111111112</v>
      </c>
      <c r="AE24" s="25">
        <f>U4</f>
        <v>0.44444444444444448</v>
      </c>
      <c r="AF24" s="25">
        <f>AH4</f>
        <v>0.2</v>
      </c>
      <c r="AG24" s="25">
        <f>V4</f>
        <v>0.51111111111111118</v>
      </c>
      <c r="AH24" s="25">
        <f>T4</f>
        <v>0.37777777777777777</v>
      </c>
      <c r="AI24" s="25">
        <f>S4</f>
        <v>0.2</v>
      </c>
      <c r="AJ24" s="53">
        <f>AI4</f>
        <v>0.2</v>
      </c>
      <c r="AK24"/>
      <c r="AL24" s="22">
        <f>B4</f>
        <v>0.56539682539682523</v>
      </c>
    </row>
    <row r="25" spans="1:38">
      <c r="A25" s="9" t="s">
        <v>85</v>
      </c>
      <c r="B25" s="52">
        <f>F5</f>
        <v>0.77500000000000002</v>
      </c>
      <c r="C25" s="18">
        <f>AC5</f>
        <v>0.70000000000000007</v>
      </c>
      <c r="D25" s="18">
        <f>L5</f>
        <v>0.66666666666666674</v>
      </c>
      <c r="E25" s="18">
        <f>Y5</f>
        <v>0.73333333333333339</v>
      </c>
      <c r="F25" s="18">
        <f>AF5</f>
        <v>0.75</v>
      </c>
      <c r="G25" s="18">
        <f>M5</f>
        <v>0.70000000000000007</v>
      </c>
      <c r="H25" s="18">
        <f>O5</f>
        <v>0.70000000000000007</v>
      </c>
      <c r="I25" s="18">
        <f>C5</f>
        <v>0.55000000000000004</v>
      </c>
      <c r="J25" s="18">
        <f>K5</f>
        <v>0.53333333333333333</v>
      </c>
      <c r="K25" s="18">
        <f>E5</f>
        <v>0.60000000000000009</v>
      </c>
      <c r="L25" s="18">
        <f>W5</f>
        <v>0.60000000000000009</v>
      </c>
      <c r="M25" s="18">
        <f>AA5</f>
        <v>0.60000000000000009</v>
      </c>
      <c r="N25" s="18">
        <f>AK5</f>
        <v>0.71666666666666679</v>
      </c>
      <c r="O25" s="18">
        <f>AG5</f>
        <v>0.5</v>
      </c>
      <c r="P25" s="18">
        <f>N5</f>
        <v>0.3666666666666667</v>
      </c>
      <c r="Q25" s="18">
        <f>D5</f>
        <v>0.66666666666666674</v>
      </c>
      <c r="R25" s="18">
        <f>P5</f>
        <v>0.60000000000000009</v>
      </c>
      <c r="S25" s="18">
        <f>AJ5</f>
        <v>0.52500000000000002</v>
      </c>
      <c r="T25" s="18">
        <f>Z5</f>
        <v>0.63333333333333341</v>
      </c>
      <c r="U25" s="51">
        <f>I5</f>
        <v>0.76666666666666672</v>
      </c>
      <c r="V25" s="18">
        <f>AE5</f>
        <v>0.35</v>
      </c>
      <c r="W25" s="18">
        <f>X5</f>
        <v>0.33333333333333331</v>
      </c>
      <c r="X25" s="18">
        <f>AD5</f>
        <v>0.23333333333333334</v>
      </c>
      <c r="Y25" s="18">
        <f>J5</f>
        <v>0.35</v>
      </c>
      <c r="Z25" s="18">
        <f>R5</f>
        <v>0.3</v>
      </c>
      <c r="AA25" s="18">
        <f t="shared" si="2"/>
        <v>0.41666666666666663</v>
      </c>
      <c r="AB25" s="18">
        <f t="shared" si="2"/>
        <v>0.26666666666666666</v>
      </c>
      <c r="AC25" s="18">
        <f>AB5</f>
        <v>0.23333333333333334</v>
      </c>
      <c r="AD25" s="18">
        <f>Q5</f>
        <v>0.33333333333333331</v>
      </c>
      <c r="AE25" s="18">
        <f>U5</f>
        <v>0.2</v>
      </c>
      <c r="AF25" s="18">
        <f>AH5</f>
        <v>0.41666666666666663</v>
      </c>
      <c r="AG25" s="50">
        <f>V5</f>
        <v>0.1</v>
      </c>
      <c r="AH25" s="18">
        <f>T5</f>
        <v>0.2</v>
      </c>
      <c r="AI25" s="18">
        <f>S5</f>
        <v>0.28333333333333333</v>
      </c>
      <c r="AJ25" s="17">
        <f>AI5</f>
        <v>0.26666666666666666</v>
      </c>
      <c r="AK25"/>
      <c r="AL25" s="16">
        <f>B5</f>
        <v>0.48476190476190462</v>
      </c>
    </row>
    <row r="26" spans="1:38" s="47" customFormat="1" ht="16" thickBot="1">
      <c r="A26" s="57" t="s">
        <v>84</v>
      </c>
      <c r="B26" s="15">
        <f>F6</f>
        <v>0.86527777777777781</v>
      </c>
      <c r="C26" s="13">
        <f>AC6</f>
        <v>0.76111111111111107</v>
      </c>
      <c r="D26" s="13">
        <f>L6</f>
        <v>0.74444444444444446</v>
      </c>
      <c r="E26" s="13">
        <f>Y6</f>
        <v>0.71666666666666679</v>
      </c>
      <c r="F26" s="13">
        <f>AF6</f>
        <v>0.69166666666666665</v>
      </c>
      <c r="G26" s="13">
        <f>M6</f>
        <v>0.68333333333333335</v>
      </c>
      <c r="H26" s="49">
        <f>O6</f>
        <v>0.67222222222222228</v>
      </c>
      <c r="I26" s="49">
        <f>C6</f>
        <v>0.66666666666666674</v>
      </c>
      <c r="J26" s="49">
        <f>K6</f>
        <v>0.66666666666666674</v>
      </c>
      <c r="K26" s="49">
        <f>E6</f>
        <v>0.64444444444444449</v>
      </c>
      <c r="L26" s="49">
        <f>W6</f>
        <v>0.64444444444444449</v>
      </c>
      <c r="M26" s="49">
        <f>AA6</f>
        <v>0.64444444444444449</v>
      </c>
      <c r="N26" s="49">
        <f>AK6</f>
        <v>0.61388888888888893</v>
      </c>
      <c r="O26" s="13">
        <f>AG6</f>
        <v>0.60555555555555562</v>
      </c>
      <c r="P26" s="13">
        <f>N6</f>
        <v>0.6</v>
      </c>
      <c r="Q26" s="13">
        <f>D6</f>
        <v>0.59722222222222232</v>
      </c>
      <c r="R26" s="13">
        <f>P6</f>
        <v>0.59444444444444455</v>
      </c>
      <c r="S26" s="13">
        <f>AJ6</f>
        <v>0.59027777777777779</v>
      </c>
      <c r="T26" s="13">
        <f>Z6</f>
        <v>0.58333333333333337</v>
      </c>
      <c r="U26" s="13">
        <f>I6</f>
        <v>0.57222222222222219</v>
      </c>
      <c r="V26" s="13">
        <f>AE6</f>
        <v>0.4861111111111111</v>
      </c>
      <c r="W26" s="13">
        <f>X6</f>
        <v>0.43333333333333335</v>
      </c>
      <c r="X26" s="13">
        <f>AD6</f>
        <v>0.42777777777777781</v>
      </c>
      <c r="Y26" s="13">
        <f>J6</f>
        <v>0.39722222222222225</v>
      </c>
      <c r="Z26" s="13">
        <f>R6</f>
        <v>0.39444444444444443</v>
      </c>
      <c r="AA26" s="13">
        <f t="shared" si="2"/>
        <v>0.38611111111111107</v>
      </c>
      <c r="AB26" s="13">
        <f t="shared" si="2"/>
        <v>0.34444444444444444</v>
      </c>
      <c r="AC26" s="13">
        <f>AB6</f>
        <v>0.32777777777777783</v>
      </c>
      <c r="AD26" s="48">
        <f>Q6</f>
        <v>0.32222222222222219</v>
      </c>
      <c r="AE26" s="48">
        <f>U6</f>
        <v>0.32222222222222224</v>
      </c>
      <c r="AF26" s="13">
        <f>AH6</f>
        <v>0.30833333333333335</v>
      </c>
      <c r="AG26" s="13">
        <f>V6</f>
        <v>0.30555555555555558</v>
      </c>
      <c r="AH26" s="13">
        <f>T6</f>
        <v>0.28888888888888886</v>
      </c>
      <c r="AI26" s="13">
        <f>S6</f>
        <v>0.24166666666666667</v>
      </c>
      <c r="AJ26" s="12">
        <f>AI6</f>
        <v>0.23333333333333334</v>
      </c>
      <c r="AL26" s="11">
        <f>B6</f>
        <v>0.52507936507936492</v>
      </c>
    </row>
    <row r="27" spans="1:38" s="42" customFormat="1">
      <c r="A27" s="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L27" s="43"/>
    </row>
    <row r="28" spans="1:38" s="42" customFormat="1">
      <c r="A28" s="7" t="s">
        <v>45</v>
      </c>
      <c r="B28" s="44"/>
      <c r="C28" s="44"/>
      <c r="D28" s="7" t="s">
        <v>83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L28" s="43"/>
    </row>
    <row r="29" spans="1:38" s="42" customFormat="1">
      <c r="A29" s="7" t="s">
        <v>2</v>
      </c>
      <c r="B29" s="44">
        <f>MIN(B24:AJ24)</f>
        <v>0.2</v>
      </c>
      <c r="C29" s="44"/>
      <c r="D29" s="7" t="s">
        <v>2</v>
      </c>
      <c r="E29" s="46">
        <f>MIN(B25:AJ25)</f>
        <v>0.1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L29" s="43"/>
    </row>
    <row r="30" spans="1:38" s="42" customFormat="1">
      <c r="A30" s="7" t="s">
        <v>1</v>
      </c>
      <c r="B30" s="44">
        <f>MAX(B24:AJ24)</f>
        <v>0.9555555555555556</v>
      </c>
      <c r="C30" s="44"/>
      <c r="D30" s="7" t="s">
        <v>1</v>
      </c>
      <c r="E30" s="45">
        <f>MAX(B25:AJ25)</f>
        <v>0.77500000000000002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L30" s="43"/>
    </row>
    <row r="31" spans="1:38">
      <c r="A31" s="66"/>
      <c r="AK31"/>
    </row>
    <row r="32" spans="1:38">
      <c r="A32" s="66"/>
      <c r="AK32"/>
    </row>
    <row r="33" spans="1:38" ht="16" thickBot="1">
      <c r="A33" s="66" t="s">
        <v>82</v>
      </c>
      <c r="B33" s="5" t="s">
        <v>81</v>
      </c>
      <c r="C33" s="5" t="s">
        <v>80</v>
      </c>
      <c r="D33" s="5" t="s">
        <v>79</v>
      </c>
      <c r="E33" s="5" t="s">
        <v>78</v>
      </c>
      <c r="F33" s="5" t="s">
        <v>77</v>
      </c>
      <c r="G33" s="5" t="s">
        <v>76</v>
      </c>
      <c r="H33" s="5" t="s">
        <v>75</v>
      </c>
      <c r="I33" s="5" t="s">
        <v>74</v>
      </c>
      <c r="J33" s="5" t="s">
        <v>73</v>
      </c>
      <c r="K33" s="5" t="s">
        <v>72</v>
      </c>
      <c r="L33" s="5" t="s">
        <v>71</v>
      </c>
      <c r="M33" s="5" t="s">
        <v>70</v>
      </c>
      <c r="N33" s="5" t="s">
        <v>69</v>
      </c>
      <c r="O33" s="5" t="s">
        <v>68</v>
      </c>
      <c r="P33" s="5" t="s">
        <v>67</v>
      </c>
      <c r="Q33" s="5" t="s">
        <v>66</v>
      </c>
      <c r="R33" s="5" t="s">
        <v>65</v>
      </c>
      <c r="S33" s="5" t="s">
        <v>64</v>
      </c>
      <c r="T33" s="5" t="s">
        <v>63</v>
      </c>
      <c r="U33" s="5" t="s">
        <v>62</v>
      </c>
      <c r="V33" s="5" t="s">
        <v>61</v>
      </c>
      <c r="W33" s="5" t="s">
        <v>60</v>
      </c>
      <c r="X33" s="5" t="s">
        <v>59</v>
      </c>
      <c r="Y33" s="5" t="s">
        <v>58</v>
      </c>
      <c r="Z33" s="5" t="s">
        <v>57</v>
      </c>
      <c r="AA33" s="5" t="s">
        <v>56</v>
      </c>
      <c r="AB33" s="5" t="s">
        <v>55</v>
      </c>
      <c r="AC33" s="5" t="s">
        <v>54</v>
      </c>
      <c r="AD33" s="5" t="s">
        <v>53</v>
      </c>
      <c r="AE33" s="5" t="s">
        <v>52</v>
      </c>
      <c r="AF33" s="5" t="s">
        <v>51</v>
      </c>
      <c r="AG33" s="5" t="s">
        <v>50</v>
      </c>
      <c r="AH33" s="5" t="s">
        <v>49</v>
      </c>
      <c r="AI33" s="5" t="s">
        <v>48</v>
      </c>
      <c r="AJ33" s="5" t="s">
        <v>47</v>
      </c>
      <c r="AK33"/>
      <c r="AL33" s="5" t="s">
        <v>46</v>
      </c>
    </row>
    <row r="34" spans="1:38" ht="16" thickBot="1">
      <c r="A34" s="66"/>
      <c r="B34" s="36" t="s">
        <v>41</v>
      </c>
      <c r="C34" s="35" t="s">
        <v>33</v>
      </c>
      <c r="D34" s="35" t="s">
        <v>31</v>
      </c>
      <c r="E34" s="35" t="s">
        <v>38</v>
      </c>
      <c r="F34" s="35" t="s">
        <v>39</v>
      </c>
      <c r="G34" s="35" t="s">
        <v>35</v>
      </c>
      <c r="H34" s="35" t="s">
        <v>34</v>
      </c>
      <c r="I34" s="35" t="s">
        <v>26</v>
      </c>
      <c r="J34" s="35" t="s">
        <v>25</v>
      </c>
      <c r="K34" s="35" t="s">
        <v>30</v>
      </c>
      <c r="L34" s="35" t="s">
        <v>28</v>
      </c>
      <c r="M34" s="35" t="s">
        <v>27</v>
      </c>
      <c r="N34" s="35" t="s">
        <v>36</v>
      </c>
      <c r="O34" s="35" t="s">
        <v>23</v>
      </c>
      <c r="P34" s="35" t="s">
        <v>20</v>
      </c>
      <c r="Q34" s="35" t="s">
        <v>32</v>
      </c>
      <c r="R34" s="35" t="s">
        <v>29</v>
      </c>
      <c r="S34" s="35" t="s">
        <v>24</v>
      </c>
      <c r="T34" s="35" t="s">
        <v>37</v>
      </c>
      <c r="U34" s="35" t="s">
        <v>40</v>
      </c>
      <c r="V34" s="35" t="s">
        <v>18</v>
      </c>
      <c r="W34" s="35" t="s">
        <v>16</v>
      </c>
      <c r="X34" s="35" t="s">
        <v>10</v>
      </c>
      <c r="Y34" s="35" t="s">
        <v>19</v>
      </c>
      <c r="Z34" s="35" t="s">
        <v>15</v>
      </c>
      <c r="AA34" s="35" t="s">
        <v>22</v>
      </c>
      <c r="AB34" s="35" t="s">
        <v>13</v>
      </c>
      <c r="AC34" s="35" t="s">
        <v>11</v>
      </c>
      <c r="AD34" s="35" t="s">
        <v>17</v>
      </c>
      <c r="AE34" s="35" t="s">
        <v>8</v>
      </c>
      <c r="AF34" s="35" t="s">
        <v>21</v>
      </c>
      <c r="AG34" s="35" t="s">
        <v>7</v>
      </c>
      <c r="AH34" s="35" t="s">
        <v>9</v>
      </c>
      <c r="AI34" s="35" t="s">
        <v>12</v>
      </c>
      <c r="AJ34" s="34" t="s">
        <v>14</v>
      </c>
      <c r="AK34"/>
      <c r="AL34" s="41" t="s">
        <v>46</v>
      </c>
    </row>
    <row r="35" spans="1:38">
      <c r="A35" s="10" t="s">
        <v>45</v>
      </c>
      <c r="B35" s="21">
        <v>0.53333333333333333</v>
      </c>
      <c r="C35" s="18">
        <v>0.2</v>
      </c>
      <c r="D35" s="18">
        <v>0.2</v>
      </c>
      <c r="E35" s="18">
        <v>0.3444444444444445</v>
      </c>
      <c r="F35" s="18">
        <v>0.31111111111111112</v>
      </c>
      <c r="G35" s="18">
        <v>0.2</v>
      </c>
      <c r="H35" s="18">
        <v>0.25555555555555559</v>
      </c>
      <c r="I35" s="18">
        <v>0.29722222222222222</v>
      </c>
      <c r="J35" s="18">
        <v>0.24444444444444446</v>
      </c>
      <c r="K35" s="18">
        <v>0.2</v>
      </c>
      <c r="L35" s="18">
        <v>0.27777777777777785</v>
      </c>
      <c r="M35" s="18">
        <v>0.37777777777777777</v>
      </c>
      <c r="N35" s="18">
        <v>7.2222222222222229E-2</v>
      </c>
      <c r="O35" s="18">
        <v>0.3444444444444445</v>
      </c>
      <c r="P35" s="18">
        <v>0.2</v>
      </c>
      <c r="Q35" s="18">
        <v>0.2</v>
      </c>
      <c r="R35" s="18">
        <v>0.32222222222222224</v>
      </c>
      <c r="S35" s="18">
        <v>3.888888888888889E-2</v>
      </c>
      <c r="T35" s="18">
        <v>0.33333333333333331</v>
      </c>
      <c r="U35" s="18">
        <v>0.27777777777777785</v>
      </c>
      <c r="V35" s="18">
        <v>0.2</v>
      </c>
      <c r="W35" s="18">
        <v>0.2</v>
      </c>
      <c r="X35" s="18">
        <v>0.2</v>
      </c>
      <c r="Y35" s="18">
        <v>0.2</v>
      </c>
      <c r="Z35" s="18">
        <v>0.2</v>
      </c>
      <c r="AA35" s="18">
        <v>0.2</v>
      </c>
      <c r="AB35" s="18">
        <v>0.2</v>
      </c>
      <c r="AC35" s="18">
        <v>0.2</v>
      </c>
      <c r="AD35" s="18">
        <v>0.25555555555555559</v>
      </c>
      <c r="AE35" s="18">
        <v>0.2</v>
      </c>
      <c r="AF35" s="18">
        <v>0.2</v>
      </c>
      <c r="AG35" s="18">
        <v>0.2</v>
      </c>
      <c r="AH35" s="18">
        <v>0.2</v>
      </c>
      <c r="AI35" s="18">
        <v>0.2</v>
      </c>
      <c r="AJ35" s="40">
        <v>0.2</v>
      </c>
      <c r="AK35"/>
      <c r="AL35" s="22">
        <f>AVERAGE(B35:AJ35)</f>
        <v>0.23674603174603176</v>
      </c>
    </row>
    <row r="36" spans="1:38">
      <c r="A36" s="9" t="s">
        <v>44</v>
      </c>
      <c r="B36" s="21">
        <v>0.17500000000000002</v>
      </c>
      <c r="C36" s="18">
        <v>0.05</v>
      </c>
      <c r="D36" s="18">
        <v>0.3</v>
      </c>
      <c r="E36" s="18">
        <v>0.4</v>
      </c>
      <c r="F36" s="18">
        <v>0.14166666666666666</v>
      </c>
      <c r="G36" s="18">
        <v>0.26666666666666666</v>
      </c>
      <c r="H36" s="18">
        <v>0.19999999999999998</v>
      </c>
      <c r="I36" s="18">
        <v>0.125</v>
      </c>
      <c r="J36" s="18">
        <v>0.1</v>
      </c>
      <c r="K36" s="18">
        <v>0.13333333333333333</v>
      </c>
      <c r="L36" s="18">
        <v>0.2</v>
      </c>
      <c r="M36" s="18">
        <v>0.16666666666666666</v>
      </c>
      <c r="N36" s="18">
        <v>0.11666666666666668</v>
      </c>
      <c r="O36" s="18">
        <v>0.26666666666666666</v>
      </c>
      <c r="P36" s="18">
        <v>0.15000000000000002</v>
      </c>
      <c r="Q36" s="18">
        <v>0.15000000000000002</v>
      </c>
      <c r="R36" s="18">
        <v>0.13333333333333333</v>
      </c>
      <c r="S36" s="18">
        <v>0.05</v>
      </c>
      <c r="T36" s="18">
        <v>0.30000000000000004</v>
      </c>
      <c r="U36" s="18">
        <v>0.35</v>
      </c>
      <c r="V36" s="18">
        <v>0.1</v>
      </c>
      <c r="W36" s="18">
        <v>0.13333333333333333</v>
      </c>
      <c r="X36" s="18">
        <v>0.2</v>
      </c>
      <c r="Y36" s="18">
        <v>0.05</v>
      </c>
      <c r="Z36" s="18">
        <v>0.2</v>
      </c>
      <c r="AA36" s="18">
        <v>8.3333333333333329E-2</v>
      </c>
      <c r="AB36" s="18">
        <v>0.1</v>
      </c>
      <c r="AC36" s="18">
        <v>0.2</v>
      </c>
      <c r="AD36" s="18">
        <v>0.26666666666666666</v>
      </c>
      <c r="AE36" s="18">
        <v>0.05</v>
      </c>
      <c r="AF36" s="18">
        <v>0.23333333333333334</v>
      </c>
      <c r="AG36" s="18">
        <v>0.05</v>
      </c>
      <c r="AH36" s="18">
        <v>0.05</v>
      </c>
      <c r="AI36" s="18">
        <v>0.16666666666666666</v>
      </c>
      <c r="AJ36" s="40">
        <v>0.15000000000000002</v>
      </c>
      <c r="AK36"/>
      <c r="AL36" s="16">
        <f>AVERAGE(B36:AJ36)</f>
        <v>0.16595238095238096</v>
      </c>
    </row>
    <row r="37" spans="1:38" ht="16" thickBot="1">
      <c r="A37" s="57" t="s">
        <v>43</v>
      </c>
      <c r="B37" s="39">
        <f t="shared" ref="B37:AJ37" si="3">AVERAGE(B35:B36)</f>
        <v>0.35416666666666669</v>
      </c>
      <c r="C37" s="38">
        <f t="shared" si="3"/>
        <v>0.125</v>
      </c>
      <c r="D37" s="38">
        <f t="shared" si="3"/>
        <v>0.25</v>
      </c>
      <c r="E37" s="38">
        <f t="shared" si="3"/>
        <v>0.37222222222222223</v>
      </c>
      <c r="F37" s="38">
        <f t="shared" si="3"/>
        <v>0.22638888888888889</v>
      </c>
      <c r="G37" s="38">
        <f t="shared" si="3"/>
        <v>0.23333333333333334</v>
      </c>
      <c r="H37" s="38">
        <f t="shared" si="3"/>
        <v>0.2277777777777778</v>
      </c>
      <c r="I37" s="38">
        <f t="shared" si="3"/>
        <v>0.21111111111111111</v>
      </c>
      <c r="J37" s="38">
        <f t="shared" si="3"/>
        <v>0.17222222222222222</v>
      </c>
      <c r="K37" s="38">
        <f t="shared" si="3"/>
        <v>0.16666666666666669</v>
      </c>
      <c r="L37" s="38">
        <f t="shared" si="3"/>
        <v>0.23888888888888893</v>
      </c>
      <c r="M37" s="38">
        <f t="shared" si="3"/>
        <v>0.2722222222222222</v>
      </c>
      <c r="N37" s="38">
        <f t="shared" si="3"/>
        <v>9.4444444444444456E-2</v>
      </c>
      <c r="O37" s="38">
        <f t="shared" si="3"/>
        <v>0.30555555555555558</v>
      </c>
      <c r="P37" s="38">
        <f t="shared" si="3"/>
        <v>0.17500000000000002</v>
      </c>
      <c r="Q37" s="38">
        <f t="shared" si="3"/>
        <v>0.17500000000000002</v>
      </c>
      <c r="R37" s="38">
        <f t="shared" si="3"/>
        <v>0.2277777777777778</v>
      </c>
      <c r="S37" s="38">
        <f t="shared" si="3"/>
        <v>4.4444444444444446E-2</v>
      </c>
      <c r="T37" s="38">
        <f t="shared" si="3"/>
        <v>0.31666666666666665</v>
      </c>
      <c r="U37" s="38">
        <f t="shared" si="3"/>
        <v>0.31388888888888888</v>
      </c>
      <c r="V37" s="38">
        <f t="shared" si="3"/>
        <v>0.15000000000000002</v>
      </c>
      <c r="W37" s="38">
        <f t="shared" si="3"/>
        <v>0.16666666666666669</v>
      </c>
      <c r="X37" s="38">
        <f t="shared" si="3"/>
        <v>0.2</v>
      </c>
      <c r="Y37" s="38">
        <f t="shared" si="3"/>
        <v>0.125</v>
      </c>
      <c r="Z37" s="38">
        <f t="shared" si="3"/>
        <v>0.2</v>
      </c>
      <c r="AA37" s="38">
        <f t="shared" si="3"/>
        <v>0.14166666666666666</v>
      </c>
      <c r="AB37" s="38">
        <f t="shared" si="3"/>
        <v>0.15000000000000002</v>
      </c>
      <c r="AC37" s="38">
        <f t="shared" si="3"/>
        <v>0.2</v>
      </c>
      <c r="AD37" s="38">
        <f t="shared" si="3"/>
        <v>0.26111111111111113</v>
      </c>
      <c r="AE37" s="38">
        <f t="shared" si="3"/>
        <v>0.125</v>
      </c>
      <c r="AF37" s="38">
        <f t="shared" si="3"/>
        <v>0.21666666666666667</v>
      </c>
      <c r="AG37" s="38">
        <f t="shared" si="3"/>
        <v>0.125</v>
      </c>
      <c r="AH37" s="38">
        <f t="shared" si="3"/>
        <v>0.125</v>
      </c>
      <c r="AI37" s="38">
        <f t="shared" si="3"/>
        <v>0.18333333333333335</v>
      </c>
      <c r="AJ37" s="37">
        <f t="shared" si="3"/>
        <v>0.17500000000000002</v>
      </c>
      <c r="AL37" s="11">
        <f>AVERAGE(B37:AJ37)</f>
        <v>0.20134920634920639</v>
      </c>
    </row>
    <row r="38" spans="1:38" ht="16" thickBot="1">
      <c r="A38" s="66"/>
    </row>
    <row r="39" spans="1:38" ht="16" thickBot="1">
      <c r="A39" s="66"/>
      <c r="B39" s="36" t="s">
        <v>41</v>
      </c>
      <c r="C39" s="35" t="s">
        <v>33</v>
      </c>
      <c r="D39" s="35" t="s">
        <v>31</v>
      </c>
      <c r="E39" s="35" t="s">
        <v>38</v>
      </c>
      <c r="F39" s="35" t="s">
        <v>39</v>
      </c>
      <c r="G39" s="35" t="s">
        <v>35</v>
      </c>
      <c r="H39" s="35" t="s">
        <v>34</v>
      </c>
      <c r="I39" s="35" t="s">
        <v>26</v>
      </c>
      <c r="J39" s="35" t="s">
        <v>25</v>
      </c>
      <c r="K39" s="35" t="s">
        <v>30</v>
      </c>
      <c r="L39" s="35" t="s">
        <v>28</v>
      </c>
      <c r="M39" s="35" t="s">
        <v>27</v>
      </c>
      <c r="N39" s="35" t="s">
        <v>36</v>
      </c>
      <c r="O39" s="35" t="s">
        <v>23</v>
      </c>
      <c r="P39" s="35" t="s">
        <v>20</v>
      </c>
      <c r="Q39" s="35" t="s">
        <v>32</v>
      </c>
      <c r="R39" s="35" t="s">
        <v>29</v>
      </c>
      <c r="S39" s="35" t="s">
        <v>24</v>
      </c>
      <c r="T39" s="35" t="s">
        <v>37</v>
      </c>
      <c r="U39" s="35" t="s">
        <v>40</v>
      </c>
      <c r="V39" s="35" t="s">
        <v>18</v>
      </c>
      <c r="W39" s="35" t="s">
        <v>16</v>
      </c>
      <c r="X39" s="35" t="s">
        <v>10</v>
      </c>
      <c r="Y39" s="35" t="s">
        <v>19</v>
      </c>
      <c r="Z39" s="35" t="s">
        <v>15</v>
      </c>
      <c r="AA39" s="35" t="s">
        <v>22</v>
      </c>
      <c r="AB39" s="35" t="s">
        <v>13</v>
      </c>
      <c r="AC39" s="35" t="s">
        <v>11</v>
      </c>
      <c r="AD39" s="35" t="s">
        <v>17</v>
      </c>
      <c r="AE39" s="35" t="s">
        <v>8</v>
      </c>
      <c r="AF39" s="35" t="s">
        <v>21</v>
      </c>
      <c r="AG39" s="35" t="s">
        <v>7</v>
      </c>
      <c r="AH39" s="35" t="s">
        <v>9</v>
      </c>
      <c r="AI39" s="35" t="s">
        <v>12</v>
      </c>
      <c r="AJ39" s="34" t="s">
        <v>14</v>
      </c>
    </row>
    <row r="40" spans="1:38">
      <c r="A40" s="66" t="s">
        <v>42</v>
      </c>
      <c r="B40" s="32">
        <f t="shared" ref="B40:AH40" si="4">B26-B37</f>
        <v>0.51111111111111107</v>
      </c>
      <c r="C40" s="6">
        <f t="shared" si="4"/>
        <v>0.63611111111111107</v>
      </c>
      <c r="D40" s="32">
        <f t="shared" si="4"/>
        <v>0.49444444444444446</v>
      </c>
      <c r="E40" s="32">
        <f t="shared" si="4"/>
        <v>0.34444444444444455</v>
      </c>
      <c r="F40" s="32">
        <f t="shared" si="4"/>
        <v>0.46527777777777779</v>
      </c>
      <c r="G40" s="32">
        <f t="shared" si="4"/>
        <v>0.45</v>
      </c>
      <c r="H40" s="32">
        <f t="shared" si="4"/>
        <v>0.44444444444444448</v>
      </c>
      <c r="I40" s="32">
        <f t="shared" si="4"/>
        <v>0.4555555555555556</v>
      </c>
      <c r="J40" s="32">
        <f t="shared" si="4"/>
        <v>0.49444444444444452</v>
      </c>
      <c r="K40" s="32">
        <f t="shared" si="4"/>
        <v>0.4777777777777778</v>
      </c>
      <c r="L40" s="32">
        <f t="shared" si="4"/>
        <v>0.40555555555555556</v>
      </c>
      <c r="M40" s="32">
        <f t="shared" si="4"/>
        <v>0.37222222222222229</v>
      </c>
      <c r="N40" s="32">
        <f t="shared" si="4"/>
        <v>0.51944444444444449</v>
      </c>
      <c r="O40" s="32">
        <f t="shared" si="4"/>
        <v>0.30000000000000004</v>
      </c>
      <c r="P40" s="32">
        <f t="shared" si="4"/>
        <v>0.42499999999999993</v>
      </c>
      <c r="Q40" s="32">
        <f t="shared" si="4"/>
        <v>0.42222222222222228</v>
      </c>
      <c r="R40" s="32">
        <f t="shared" si="4"/>
        <v>0.36666666666666675</v>
      </c>
      <c r="S40" s="32">
        <f t="shared" si="4"/>
        <v>0.54583333333333339</v>
      </c>
      <c r="T40" s="32">
        <f t="shared" si="4"/>
        <v>0.26666666666666672</v>
      </c>
      <c r="U40" s="32">
        <f t="shared" si="4"/>
        <v>0.2583333333333333</v>
      </c>
      <c r="V40" s="32">
        <f t="shared" si="4"/>
        <v>0.33611111111111108</v>
      </c>
      <c r="W40" s="32">
        <f t="shared" si="4"/>
        <v>0.26666666666666666</v>
      </c>
      <c r="X40" s="32">
        <f t="shared" si="4"/>
        <v>0.2277777777777778</v>
      </c>
      <c r="Y40" s="32">
        <f t="shared" si="4"/>
        <v>0.27222222222222225</v>
      </c>
      <c r="Z40" s="32">
        <f t="shared" si="4"/>
        <v>0.19444444444444442</v>
      </c>
      <c r="AA40" s="32">
        <f t="shared" si="4"/>
        <v>0.24444444444444441</v>
      </c>
      <c r="AB40" s="32">
        <f t="shared" si="4"/>
        <v>0.19444444444444442</v>
      </c>
      <c r="AC40" s="32">
        <f t="shared" si="4"/>
        <v>0.12777777777777782</v>
      </c>
      <c r="AD40" s="32">
        <f t="shared" si="4"/>
        <v>6.1111111111111061E-2</v>
      </c>
      <c r="AE40" s="32">
        <f t="shared" si="4"/>
        <v>0.19722222222222224</v>
      </c>
      <c r="AF40" s="32">
        <f t="shared" si="4"/>
        <v>9.1666666666666674E-2</v>
      </c>
      <c r="AG40" s="32">
        <f t="shared" si="4"/>
        <v>0.18055555555555558</v>
      </c>
      <c r="AH40" s="32">
        <f t="shared" si="4"/>
        <v>0.16388888888888886</v>
      </c>
      <c r="AI40" s="33">
        <f>AJ26-AI37</f>
        <v>4.9999999999999989E-2</v>
      </c>
      <c r="AJ40" s="32">
        <f>AI26-AJ37</f>
        <v>6.6666666666666652E-2</v>
      </c>
    </row>
    <row r="41" spans="1:38">
      <c r="A41" s="66"/>
    </row>
    <row r="42" spans="1:38">
      <c r="A42" s="66" t="s">
        <v>2</v>
      </c>
      <c r="B42" s="31">
        <f>MIN(B40:AJ40)</f>
        <v>4.9999999999999989E-2</v>
      </c>
    </row>
    <row r="43" spans="1:38">
      <c r="A43" s="66" t="s">
        <v>1</v>
      </c>
      <c r="B43" s="6">
        <f>MAX(B40:AJ40)</f>
        <v>0.63611111111111107</v>
      </c>
    </row>
    <row r="44" spans="1:38">
      <c r="A44" s="66"/>
    </row>
    <row r="45" spans="1:38" ht="16" thickBot="1">
      <c r="A45" s="66"/>
    </row>
    <row r="46" spans="1:38" ht="16" thickBot="1">
      <c r="A46" s="66"/>
      <c r="B46" s="30" t="s">
        <v>41</v>
      </c>
      <c r="C46" s="29" t="s">
        <v>40</v>
      </c>
      <c r="D46" s="29" t="s">
        <v>39</v>
      </c>
      <c r="E46" s="29" t="s">
        <v>38</v>
      </c>
      <c r="F46" s="29" t="s">
        <v>37</v>
      </c>
      <c r="G46" s="29" t="s">
        <v>36</v>
      </c>
      <c r="H46" s="29" t="s">
        <v>35</v>
      </c>
      <c r="I46" s="29" t="s">
        <v>34</v>
      </c>
      <c r="J46" s="29" t="s">
        <v>33</v>
      </c>
      <c r="K46" s="29" t="s">
        <v>32</v>
      </c>
      <c r="L46" s="29" t="s">
        <v>31</v>
      </c>
      <c r="M46" s="29" t="s">
        <v>30</v>
      </c>
      <c r="N46" s="29" t="s">
        <v>29</v>
      </c>
      <c r="O46" s="29" t="s">
        <v>28</v>
      </c>
      <c r="P46" s="29" t="s">
        <v>27</v>
      </c>
      <c r="Q46" s="29" t="s">
        <v>26</v>
      </c>
      <c r="R46" s="29" t="s">
        <v>25</v>
      </c>
      <c r="S46" s="29" t="s">
        <v>24</v>
      </c>
      <c r="T46" s="29" t="s">
        <v>23</v>
      </c>
      <c r="U46" s="29" t="s">
        <v>22</v>
      </c>
      <c r="V46" s="29" t="s">
        <v>21</v>
      </c>
      <c r="W46" s="29" t="s">
        <v>20</v>
      </c>
      <c r="X46" s="29" t="s">
        <v>19</v>
      </c>
      <c r="Y46" s="29" t="s">
        <v>18</v>
      </c>
      <c r="Z46" s="29" t="s">
        <v>17</v>
      </c>
      <c r="AA46" s="29" t="s">
        <v>16</v>
      </c>
      <c r="AB46" s="29" t="s">
        <v>15</v>
      </c>
      <c r="AC46" s="29" t="s">
        <v>14</v>
      </c>
      <c r="AD46" s="29" t="s">
        <v>13</v>
      </c>
      <c r="AE46" s="29" t="s">
        <v>12</v>
      </c>
      <c r="AF46" s="29" t="s">
        <v>11</v>
      </c>
      <c r="AG46" s="29" t="s">
        <v>10</v>
      </c>
      <c r="AH46" s="29" t="s">
        <v>9</v>
      </c>
      <c r="AI46" s="29" t="s">
        <v>8</v>
      </c>
      <c r="AJ46" s="28" t="s">
        <v>7</v>
      </c>
      <c r="AL46" s="27" t="s">
        <v>6</v>
      </c>
    </row>
    <row r="47" spans="1:38">
      <c r="A47" s="10" t="s">
        <v>4</v>
      </c>
      <c r="B47" s="26">
        <f>F13</f>
        <v>0.9</v>
      </c>
      <c r="C47" s="24">
        <f>I13</f>
        <v>0.8</v>
      </c>
      <c r="D47" s="24">
        <f>AF13</f>
        <v>0.95000000000000007</v>
      </c>
      <c r="E47" s="24">
        <f>Y13</f>
        <v>0.8</v>
      </c>
      <c r="F47" s="24">
        <f>Y13</f>
        <v>0.8</v>
      </c>
      <c r="G47" s="24">
        <f>AK13</f>
        <v>0.88333333333333341</v>
      </c>
      <c r="H47" s="24">
        <f>M13</f>
        <v>0.73333333333333339</v>
      </c>
      <c r="I47" s="24">
        <f>O13</f>
        <v>0.8</v>
      </c>
      <c r="J47" s="24">
        <f>AC13</f>
        <v>0.8</v>
      </c>
      <c r="K47" s="24">
        <f>D13</f>
        <v>0.8</v>
      </c>
      <c r="L47" s="24">
        <f>L13</f>
        <v>0.66666666666666674</v>
      </c>
      <c r="M47" s="24">
        <f>E13</f>
        <v>0.8</v>
      </c>
      <c r="N47" s="24">
        <f>P13</f>
        <v>0.8</v>
      </c>
      <c r="O47" s="24">
        <f>W13</f>
        <v>0.73333333333333339</v>
      </c>
      <c r="P47" s="24">
        <f>AA13</f>
        <v>0.8</v>
      </c>
      <c r="Q47" s="24">
        <f>C13</f>
        <v>0.78333333333333333</v>
      </c>
      <c r="R47" s="24">
        <f>K13</f>
        <v>0.8</v>
      </c>
      <c r="S47" s="24">
        <f>AJ13</f>
        <v>0.78333333333333333</v>
      </c>
      <c r="T47" s="24">
        <f>AG13</f>
        <v>0.8</v>
      </c>
      <c r="U47" s="24">
        <f>G13</f>
        <v>0.3</v>
      </c>
      <c r="V47" s="24">
        <f>AH13</f>
        <v>0.5</v>
      </c>
      <c r="W47" s="24">
        <f>N13</f>
        <v>0.33333333333333331</v>
      </c>
      <c r="X47" s="24">
        <f>J13</f>
        <v>0.5</v>
      </c>
      <c r="Y47" s="24">
        <f>AE13</f>
        <v>0.5</v>
      </c>
      <c r="Z47" s="24">
        <f>Q13</f>
        <v>0.33333333333333331</v>
      </c>
      <c r="AA47" s="24">
        <f>X13</f>
        <v>0.43333333333333335</v>
      </c>
      <c r="AB47" s="24">
        <f t="shared" ref="AB47:AC49" si="5">R13</f>
        <v>0.39999999999999997</v>
      </c>
      <c r="AC47" s="25">
        <f t="shared" si="5"/>
        <v>0.3666666666666667</v>
      </c>
      <c r="AD47" s="24">
        <f>H13</f>
        <v>0.33333333333333331</v>
      </c>
      <c r="AE47" s="24">
        <f>AI13</f>
        <v>0.33333333333333331</v>
      </c>
      <c r="AF47" s="24">
        <f>AB13</f>
        <v>0.26666666666666666</v>
      </c>
      <c r="AG47" s="24">
        <f>AD13</f>
        <v>0.26666666666666666</v>
      </c>
      <c r="AH47" s="24">
        <f t="shared" ref="AH47:AJ49" si="6">T13</f>
        <v>0.2</v>
      </c>
      <c r="AI47" s="24">
        <f t="shared" si="6"/>
        <v>0.2</v>
      </c>
      <c r="AJ47" s="23">
        <f t="shared" si="6"/>
        <v>0.2</v>
      </c>
      <c r="AL47" s="22">
        <f>B13</f>
        <v>0.59142857142857164</v>
      </c>
    </row>
    <row r="48" spans="1:38">
      <c r="A48" s="9" t="s">
        <v>3</v>
      </c>
      <c r="B48" s="21">
        <f>F14</f>
        <v>0.65</v>
      </c>
      <c r="C48" s="20">
        <f>I14</f>
        <v>0.73333333333333339</v>
      </c>
      <c r="D48" s="18">
        <f>AF14</f>
        <v>0.55000000000000004</v>
      </c>
      <c r="E48" s="18">
        <f>Y14</f>
        <v>0.66666666666666674</v>
      </c>
      <c r="F48" s="18">
        <f>Y14</f>
        <v>0.66666666666666674</v>
      </c>
      <c r="G48" s="18">
        <f>AK14</f>
        <v>0.55000000000000004</v>
      </c>
      <c r="H48" s="18">
        <f>M14</f>
        <v>0.66666666666666674</v>
      </c>
      <c r="I48" s="18">
        <f>O14</f>
        <v>0.60000000000000009</v>
      </c>
      <c r="J48" s="18">
        <f>AC14</f>
        <v>0.60000000000000009</v>
      </c>
      <c r="K48" s="18">
        <f>D14</f>
        <v>0.53333333333333333</v>
      </c>
      <c r="L48" s="18">
        <f>L14</f>
        <v>0.66666666666666674</v>
      </c>
      <c r="M48" s="18">
        <f>E14</f>
        <v>0.4</v>
      </c>
      <c r="N48" s="18">
        <f>P14</f>
        <v>0.4</v>
      </c>
      <c r="O48" s="18">
        <f>W14</f>
        <v>0.46666666666666673</v>
      </c>
      <c r="P48" s="18">
        <f>AA14</f>
        <v>0.4</v>
      </c>
      <c r="Q48" s="18">
        <f>C14</f>
        <v>0.31666666666666665</v>
      </c>
      <c r="R48" s="18">
        <f>K14</f>
        <v>0.26666666666666666</v>
      </c>
      <c r="S48" s="18">
        <f>AJ14</f>
        <v>0.26666666666666666</v>
      </c>
      <c r="T48" s="18">
        <f>AG14</f>
        <v>0.2</v>
      </c>
      <c r="U48" s="18">
        <f>G14</f>
        <v>0.53333333333333333</v>
      </c>
      <c r="V48" s="18">
        <f>AH14</f>
        <v>0.33333333333333331</v>
      </c>
      <c r="W48" s="18">
        <f>N14</f>
        <v>0.4</v>
      </c>
      <c r="X48" s="18">
        <f>J14</f>
        <v>0.2</v>
      </c>
      <c r="Y48" s="18">
        <f>AE14</f>
        <v>0.2</v>
      </c>
      <c r="Z48" s="18">
        <f>Q14</f>
        <v>0.33333333333333331</v>
      </c>
      <c r="AA48" s="18">
        <f>X14</f>
        <v>0.23333333333333331</v>
      </c>
      <c r="AB48" s="18">
        <f t="shared" si="5"/>
        <v>0.2</v>
      </c>
      <c r="AC48" s="19">
        <f t="shared" si="5"/>
        <v>0.2</v>
      </c>
      <c r="AD48" s="18">
        <f>H14</f>
        <v>0.2</v>
      </c>
      <c r="AE48" s="18">
        <f>AI14</f>
        <v>0.2</v>
      </c>
      <c r="AF48" s="18">
        <f>AB14</f>
        <v>0.2</v>
      </c>
      <c r="AG48" s="18">
        <f>AD14</f>
        <v>0.2</v>
      </c>
      <c r="AH48" s="18">
        <f t="shared" si="6"/>
        <v>0.2</v>
      </c>
      <c r="AI48" s="18">
        <f t="shared" si="6"/>
        <v>0.2</v>
      </c>
      <c r="AJ48" s="17">
        <f t="shared" si="6"/>
        <v>0</v>
      </c>
      <c r="AL48" s="16">
        <f>B14</f>
        <v>0.3780952380952381</v>
      </c>
    </row>
    <row r="49" spans="1:38" ht="16" thickBot="1">
      <c r="A49" s="57" t="s">
        <v>5</v>
      </c>
      <c r="B49" s="15">
        <f>F15</f>
        <v>0.77500000000000002</v>
      </c>
      <c r="C49" s="13">
        <f>I15</f>
        <v>0.76666666666666672</v>
      </c>
      <c r="D49" s="13">
        <f>AF15</f>
        <v>0.75</v>
      </c>
      <c r="E49" s="13">
        <f>Y15</f>
        <v>0.73333333333333339</v>
      </c>
      <c r="F49" s="13">
        <f>Y15</f>
        <v>0.73333333333333339</v>
      </c>
      <c r="G49" s="13">
        <f>AK15</f>
        <v>0.71666666666666679</v>
      </c>
      <c r="H49" s="13">
        <f>M15</f>
        <v>0.70000000000000007</v>
      </c>
      <c r="I49" s="13">
        <f>O15</f>
        <v>0.70000000000000007</v>
      </c>
      <c r="J49" s="13">
        <f>AC15</f>
        <v>0.70000000000000007</v>
      </c>
      <c r="K49" s="13">
        <f>D15</f>
        <v>0.66666666666666674</v>
      </c>
      <c r="L49" s="13">
        <f>L15</f>
        <v>0.66666666666666674</v>
      </c>
      <c r="M49" s="13">
        <f>E15</f>
        <v>0.60000000000000009</v>
      </c>
      <c r="N49" s="13">
        <f>P15</f>
        <v>0.60000000000000009</v>
      </c>
      <c r="O49" s="13">
        <f>W15</f>
        <v>0.60000000000000009</v>
      </c>
      <c r="P49" s="13">
        <f>AA15</f>
        <v>0.60000000000000009</v>
      </c>
      <c r="Q49" s="13">
        <f>C15</f>
        <v>0.55000000000000004</v>
      </c>
      <c r="R49" s="13">
        <f>K15</f>
        <v>0.53333333333333333</v>
      </c>
      <c r="S49" s="13">
        <f>AJ15</f>
        <v>0.52500000000000002</v>
      </c>
      <c r="T49" s="13">
        <f>AG15</f>
        <v>0.5</v>
      </c>
      <c r="U49" s="13">
        <f>G15</f>
        <v>0.41666666666666663</v>
      </c>
      <c r="V49" s="13">
        <f>AH15</f>
        <v>0.41666666666666663</v>
      </c>
      <c r="W49" s="13">
        <f>N15</f>
        <v>0.3666666666666667</v>
      </c>
      <c r="X49" s="13">
        <f>J15</f>
        <v>0.35</v>
      </c>
      <c r="Y49" s="13">
        <f>AE15</f>
        <v>0.35</v>
      </c>
      <c r="Z49" s="13">
        <f>Q15</f>
        <v>0.33333333333333331</v>
      </c>
      <c r="AA49" s="13">
        <f>X15</f>
        <v>0.33333333333333331</v>
      </c>
      <c r="AB49" s="13">
        <f t="shared" si="5"/>
        <v>0.3</v>
      </c>
      <c r="AC49" s="14">
        <f t="shared" si="5"/>
        <v>0.28333333333333333</v>
      </c>
      <c r="AD49" s="13">
        <f>H15</f>
        <v>0.26666666666666666</v>
      </c>
      <c r="AE49" s="13">
        <f>AI15</f>
        <v>0.26666666666666666</v>
      </c>
      <c r="AF49" s="13">
        <f>AB15</f>
        <v>0.23333333333333334</v>
      </c>
      <c r="AG49" s="13">
        <f>AD15</f>
        <v>0.23333333333333334</v>
      </c>
      <c r="AH49" s="13">
        <f t="shared" si="6"/>
        <v>0.2</v>
      </c>
      <c r="AI49" s="13">
        <f t="shared" si="6"/>
        <v>0.2</v>
      </c>
      <c r="AJ49" s="12">
        <f t="shared" si="6"/>
        <v>0.1</v>
      </c>
      <c r="AL49" s="11">
        <f>B15</f>
        <v>0.48476190476190484</v>
      </c>
    </row>
    <row r="50" spans="1:38" ht="16" thickBot="1">
      <c r="A50" s="66"/>
    </row>
    <row r="51" spans="1:38">
      <c r="A51" s="10" t="s">
        <v>4</v>
      </c>
    </row>
    <row r="52" spans="1:38">
      <c r="A52" s="7" t="s">
        <v>2</v>
      </c>
      <c r="B52" s="8">
        <f>MIN(B47:AJ47)</f>
        <v>0.2</v>
      </c>
    </row>
    <row r="53" spans="1:38">
      <c r="A53" s="7" t="s">
        <v>1</v>
      </c>
      <c r="B53" s="8">
        <f>MAX(B47:AJ47)</f>
        <v>0.95000000000000007</v>
      </c>
    </row>
    <row r="54" spans="1:38">
      <c r="A54" s="66"/>
    </row>
    <row r="55" spans="1:38">
      <c r="A55" s="9" t="s">
        <v>3</v>
      </c>
    </row>
    <row r="56" spans="1:38">
      <c r="A56" s="7" t="s">
        <v>2</v>
      </c>
      <c r="B56" s="8">
        <f>MIN(B48:AJ48)</f>
        <v>0</v>
      </c>
    </row>
    <row r="57" spans="1:38">
      <c r="A57" s="7" t="s">
        <v>1</v>
      </c>
      <c r="B57" s="6">
        <f>MAX(B48:AJ48)</f>
        <v>0.73333333333333339</v>
      </c>
    </row>
    <row r="58" spans="1:38">
      <c r="A58" s="66"/>
    </row>
    <row r="59" spans="1:38">
      <c r="A59" s="66"/>
    </row>
    <row r="60" spans="1:38">
      <c r="A60" s="66"/>
    </row>
    <row r="61" spans="1:38">
      <c r="A61" s="66"/>
    </row>
    <row r="62" spans="1:38">
      <c r="A62" s="66"/>
    </row>
    <row r="63" spans="1:38">
      <c r="A63" s="66"/>
    </row>
    <row r="64" spans="1:38">
      <c r="A64" s="66"/>
    </row>
    <row r="65" spans="1:1">
      <c r="A65" s="66"/>
    </row>
    <row r="66" spans="1:1">
      <c r="A66" s="66"/>
    </row>
    <row r="67" spans="1:1">
      <c r="A67" s="66"/>
    </row>
    <row r="68" spans="1:1">
      <c r="A68" s="66"/>
    </row>
  </sheetData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A5833-2B48-48ED-B155-59BBD351D7B6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schemas.microsoft.com/sharepoint/v4"/>
    <ds:schemaRef ds:uri="http://purl.org/dc/terms/"/>
    <ds:schemaRef ds:uri="c5805097-db0a-42f9-a837-be9035f1f571"/>
    <ds:schemaRef ds:uri="ca82dde9-3436-4d3d-bddd-d314473900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BFC538-DF94-4B72-B14A-6E955D3AE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FE597-C399-4A9F-95A2-8A9B83ED6B25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B7B754B-AC7B-46BB-8666-460D6155CB3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A310B5D-EC0F-450C-9877-C77DB3A1A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Fig1.4</vt:lpstr>
      <vt:lpstr>data</vt:lpstr>
      <vt:lpstr>Fig1.4!Print_Area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els.contact@oecd.org</dc:creator>
  <cp:lastModifiedBy>els.contact@oecd.org</cp:lastModifiedBy>
  <cp:lastPrinted>2020-06-09T16:00:45Z</cp:lastPrinted>
  <dcterms:created xsi:type="dcterms:W3CDTF">2020-05-26T14:47:20Z</dcterms:created>
  <dcterms:modified xsi:type="dcterms:W3CDTF">2020-06-09T16:02:37Z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846;#Diversity|9e6a589a-fc15-4634-9083-4fd1ec7a8b33</vt:lpwstr>
  </property>
  <property fmtid="{D5CDD505-2E9C-101B-9397-08002B2CF9AE}" pid="5" name="OECDCommittee">
    <vt:lpwstr/>
  </property>
  <property fmtid="{D5CDD505-2E9C-101B-9397-08002B2CF9AE}" pid="6" name="OECDPWB">
    <vt:lpwstr>489;#2.2.3 Welfare and Social Inclusion|b1d83fdc-dd01-4354-83cb-388dee7dff67</vt:lpwstr>
  </property>
  <property fmtid="{D5CDD505-2E9C-101B-9397-08002B2CF9AE}" pid="7" name="OECDKeywords">
    <vt:lpwstr>1348;#LGBT|1cc12172-7182-4d4b-b20f-7ec34a7fa18c</vt:lpwstr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