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825" yWindow="5085" windowWidth="27795" windowHeight="11565"/>
  </bookViews>
  <sheets>
    <sheet name="Figure 3.4" sheetId="1" r:id="rId1"/>
  </sheets>
  <definedNames>
    <definedName name="_Hlk485924575" localSheetId="0">'Figure 3.4'!$A$27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D31" i="1" s="1"/>
  <c r="C31" i="1"/>
  <c r="D32" i="1"/>
  <c r="B33" i="1"/>
  <c r="D33" i="1" s="1"/>
  <c r="C33" i="1"/>
  <c r="B34" i="1"/>
  <c r="C34" i="1"/>
  <c r="D34" i="1" s="1"/>
  <c r="B35" i="1"/>
  <c r="C35" i="1"/>
  <c r="D35" i="1"/>
  <c r="D36" i="1"/>
  <c r="B37" i="1"/>
  <c r="C37" i="1"/>
  <c r="D37" i="1"/>
  <c r="D38" i="1"/>
  <c r="D39" i="1"/>
  <c r="D40" i="1"/>
</calcChain>
</file>

<file path=xl/sharedStrings.xml><?xml version="1.0" encoding="utf-8"?>
<sst xmlns="http://schemas.openxmlformats.org/spreadsheetml/2006/main" count="23" uniqueCount="23">
  <si>
    <t>Côte d'Ivoire</t>
  </si>
  <si>
    <t>Costa Rica</t>
  </si>
  <si>
    <t>Rwanda</t>
  </si>
  <si>
    <t>Ghana</t>
  </si>
  <si>
    <r>
      <t>Graphique 3.4. Les travailleurs immigrés sont relativement jeunes dans la moitié des pays partenaires du projet</t>
    </r>
    <r>
      <rPr>
        <sz val="11"/>
        <color theme="1"/>
        <rFont val="Times New Roman"/>
        <family val="1"/>
      </rPr>
      <t> </t>
    </r>
  </si>
  <si>
    <t>Différence</t>
  </si>
  <si>
    <t>Thaïlande</t>
  </si>
  <si>
    <t>République dominicaine</t>
  </si>
  <si>
    <t>Afrique du Sud</t>
  </si>
  <si>
    <t>Népal</t>
  </si>
  <si>
    <t>Argentine</t>
  </si>
  <si>
    <t>Kirghizistan</t>
  </si>
  <si>
    <r>
      <rPr>
        <i/>
        <sz val="12"/>
        <color theme="1"/>
        <rFont val="Calibri"/>
        <family val="2"/>
        <scheme val="minor"/>
      </rPr>
      <t>Remarque :</t>
    </r>
    <r>
      <rPr>
        <sz val="12"/>
        <color theme="1"/>
        <rFont val="Calibri"/>
        <family val="2"/>
        <scheme val="minor"/>
      </rPr>
      <t xml:space="preserve"> Pour de plus amples informations sur les périodes considérées, consulter le tableau 3.1.  </t>
    </r>
  </si>
  <si>
    <t xml:space="preserve">Pourcentage de 15-34 ans dans la population en âge de travailler (âgée de 15 ans ou plus), selon le lieu de naissance (%, période la plus récente)  </t>
  </si>
  <si>
    <t xml:space="preserve">Période la plus récente </t>
  </si>
  <si>
    <t>Nés à l'étranger</t>
  </si>
  <si>
    <t>Nés dans le pays</t>
  </si>
  <si>
    <r>
      <t>Source :</t>
    </r>
    <r>
      <rPr>
        <sz val="10"/>
        <color theme="1"/>
        <rFont val="Cambria"/>
        <family val="1"/>
      </rPr>
      <t xml:space="preserve"> Calculs des auteurs basés sur les données des recensements de population des séries intégrées de microdonnées à usage public du Minnesota Population Center (2017) ou des instituts nationaux de la statistique ; les données d'enquêtes auprès des ménages sont utilisées pour l'Argentine. </t>
    </r>
  </si>
  <si>
    <t>Comment les immigrés contribuent à l'économie des pays en développement - © OCDE 2018</t>
  </si>
  <si>
    <t>Ch. 3</t>
  </si>
  <si>
    <t>Graphique 3.4. Les travailleurs immigrés sont relativement jeunes dans la moitié des pays partenaires du projet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</si>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</sst>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sz val="12"/>
      <color rgb="FF000000"/>
      <name val="Arial Narrow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" fillId="0" borderId="0" xfId="0" applyFont="1" applyFill="1"/>
    <xf numFmtId="0" fontId="12" fillId="2" borderId="0" xfId="0" applyFont="1" applyFill="1" applyAlignment="1">
      <alignment horizontal="left" vertical="center"/>
    </xf>
    <xf numFmtId="0" fontId="0" fillId="2" borderId="0" xfId="0" applyFont="1" applyFill="1"/>
    <xf numFmtId="0" fontId="13" fillId="0" borderId="0" xfId="0" applyFont="1" applyFill="1" applyAlignment="1">
      <alignment horizontal="justify" vertical="center"/>
    </xf>
    <xf numFmtId="0" fontId="14" fillId="0" borderId="0" xfId="0" applyFont="1" applyFill="1"/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5" fillId="3" borderId="0" xfId="0" applyFont="1" applyFill="1" applyAlignment="1"/>
    <xf numFmtId="0" fontId="16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07485835650283E-3"/>
          <c:y val="0.15620445312352843"/>
          <c:w val="0.98909906427054373"/>
          <c:h val="0.83399379313434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3.4'!$B$30</c:f>
              <c:strCache>
                <c:ptCount val="1"/>
                <c:pt idx="0">
                  <c:v>Nés à l'étranger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3.4'!$A$31:$A$40</c:f>
              <c:strCache>
                <c:ptCount val="10"/>
                <c:pt idx="0">
                  <c:v>Thaïlande</c:v>
                </c:pt>
                <c:pt idx="1">
                  <c:v>République dominicaine</c:v>
                </c:pt>
                <c:pt idx="2">
                  <c:v>Ghana</c:v>
                </c:pt>
                <c:pt idx="3">
                  <c:v>Rwanda</c:v>
                </c:pt>
                <c:pt idx="4">
                  <c:v>Afrique du Sud</c:v>
                </c:pt>
                <c:pt idx="5">
                  <c:v>Costa Rica</c:v>
                </c:pt>
                <c:pt idx="6">
                  <c:v>Népal</c:v>
                </c:pt>
                <c:pt idx="7">
                  <c:v>Côte d'Ivoire</c:v>
                </c:pt>
                <c:pt idx="8">
                  <c:v>Argentine</c:v>
                </c:pt>
                <c:pt idx="9">
                  <c:v>Kirghizistan</c:v>
                </c:pt>
              </c:strCache>
            </c:strRef>
          </c:cat>
          <c:val>
            <c:numRef>
              <c:f>'Figure 3.4'!$B$31:$B$40</c:f>
              <c:numCache>
                <c:formatCode>General</c:formatCode>
                <c:ptCount val="10"/>
                <c:pt idx="0">
                  <c:v>62.410000000000004</c:v>
                </c:pt>
                <c:pt idx="1">
                  <c:v>65.41</c:v>
                </c:pt>
                <c:pt idx="2">
                  <c:v>65</c:v>
                </c:pt>
                <c:pt idx="3">
                  <c:v>67.08</c:v>
                </c:pt>
                <c:pt idx="4">
                  <c:v>57.45</c:v>
                </c:pt>
                <c:pt idx="5">
                  <c:v>45.32</c:v>
                </c:pt>
                <c:pt idx="6">
                  <c:v>44.81</c:v>
                </c:pt>
                <c:pt idx="7">
                  <c:v>58.2</c:v>
                </c:pt>
                <c:pt idx="8">
                  <c:v>32.29</c:v>
                </c:pt>
                <c:pt idx="9">
                  <c:v>28.05</c:v>
                </c:pt>
              </c:numCache>
            </c:numRef>
          </c:val>
        </c:ser>
        <c:ser>
          <c:idx val="1"/>
          <c:order val="1"/>
          <c:tx>
            <c:strRef>
              <c:f>'Figure 3.4'!$C$30</c:f>
              <c:strCache>
                <c:ptCount val="1"/>
                <c:pt idx="0">
                  <c:v>Nés dans le pays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3.4'!$A$31:$A$40</c:f>
              <c:strCache>
                <c:ptCount val="10"/>
                <c:pt idx="0">
                  <c:v>Thaïlande</c:v>
                </c:pt>
                <c:pt idx="1">
                  <c:v>République dominicaine</c:v>
                </c:pt>
                <c:pt idx="2">
                  <c:v>Ghana</c:v>
                </c:pt>
                <c:pt idx="3">
                  <c:v>Rwanda</c:v>
                </c:pt>
                <c:pt idx="4">
                  <c:v>Afrique du Sud</c:v>
                </c:pt>
                <c:pt idx="5">
                  <c:v>Costa Rica</c:v>
                </c:pt>
                <c:pt idx="6">
                  <c:v>Népal</c:v>
                </c:pt>
                <c:pt idx="7">
                  <c:v>Côte d'Ivoire</c:v>
                </c:pt>
                <c:pt idx="8">
                  <c:v>Argentine</c:v>
                </c:pt>
                <c:pt idx="9">
                  <c:v>Kirghizistan</c:v>
                </c:pt>
              </c:strCache>
            </c:strRef>
          </c:cat>
          <c:val>
            <c:numRef>
              <c:f>'Figure 3.4'!$C$31:$C$40</c:f>
              <c:numCache>
                <c:formatCode>General</c:formatCode>
                <c:ptCount val="10"/>
                <c:pt idx="0">
                  <c:v>36.159999999999997</c:v>
                </c:pt>
                <c:pt idx="1">
                  <c:v>49.51</c:v>
                </c:pt>
                <c:pt idx="2">
                  <c:v>56</c:v>
                </c:pt>
                <c:pt idx="3">
                  <c:v>61.93</c:v>
                </c:pt>
                <c:pt idx="4">
                  <c:v>52.67</c:v>
                </c:pt>
                <c:pt idx="5">
                  <c:v>48.93</c:v>
                </c:pt>
                <c:pt idx="6">
                  <c:v>52.94</c:v>
                </c:pt>
                <c:pt idx="7">
                  <c:v>67.5</c:v>
                </c:pt>
                <c:pt idx="8">
                  <c:v>44.45</c:v>
                </c:pt>
                <c:pt idx="9">
                  <c:v>56.18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90336"/>
        <c:axId val="49837184"/>
      </c:barChart>
      <c:catAx>
        <c:axId val="49790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837184"/>
        <c:crosses val="autoZero"/>
        <c:auto val="1"/>
        <c:lblAlgn val="ctr"/>
        <c:lblOffset val="0"/>
        <c:tickLblSkip val="1"/>
        <c:noMultiLvlLbl val="0"/>
      </c:catAx>
      <c:valAx>
        <c:axId val="498371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63873440651186E-2"/>
              <c:y val="9.801753742128208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7903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542926</xdr:colOff>
      <xdr:row>8</xdr:row>
      <xdr:rowOff>161925</xdr:rowOff>
    </xdr:from>
    <xdr:to>
      <xdr:col>6</xdr:col>
      <xdr:colOff>608664</xdr:colOff>
      <xdr:row>21</xdr:row>
      <xdr:rowOff>111698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0.0196</cdr:y>
    </cdr:from>
    <cdr:to>
      <cdr:x>0.99793</cdr:x>
      <cdr:y>0.08783</cdr:y>
    </cdr:to>
    <cdr:grpSp>
      <cdr:nvGrpSpPr>
        <cdr:cNvPr id="18" name="xlamLegendGroup1"/>
        <cdr:cNvGrpSpPr/>
      </cdr:nvGrpSpPr>
      <cdr:grpSpPr>
        <a:xfrm xmlns:a="http://schemas.openxmlformats.org/drawingml/2006/main">
          <a:off x="234811" y="49982"/>
          <a:ext cx="5438908" cy="173993"/>
          <a:chOff x="0" y="0"/>
          <a:chExt cx="5572554" cy="176800"/>
        </a:xfrm>
      </cdr:grpSpPr>
      <cdr:sp macro="" textlink="">
        <cdr:nvSpPr>
          <cdr:cNvPr id="19" name="xlamLegend1"/>
          <cdr:cNvSpPr/>
        </cdr:nvSpPr>
        <cdr:spPr>
          <a:xfrm xmlns:a="http://schemas.openxmlformats.org/drawingml/2006/main">
            <a:off x="0" y="0"/>
            <a:ext cx="5572554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0" name="xlamLegendEntry11"/>
          <cdr:cNvGrpSpPr/>
        </cdr:nvGrpSpPr>
        <cdr:grpSpPr>
          <a:xfrm xmlns:a="http://schemas.openxmlformats.org/drawingml/2006/main">
            <a:off x="1322999" y="43400"/>
            <a:ext cx="770254" cy="110415"/>
            <a:chOff x="1323000" y="43400"/>
            <a:chExt cx="770254" cy="110415"/>
          </a:xfrm>
        </cdr:grpSpPr>
        <cdr:sp macro="" textlink="">
          <cdr:nvSpPr>
            <cdr:cNvPr id="24" name="xlamLegendSymbol11"/>
            <cdr:cNvSpPr/>
          </cdr:nvSpPr>
          <cdr:spPr>
            <a:xfrm xmlns:a="http://schemas.openxmlformats.org/drawingml/2006/main">
              <a:off x="13230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5" name="xlamLegendText11"/>
            <cdr:cNvSpPr txBox="1"/>
          </cdr:nvSpPr>
          <cdr:spPr>
            <a:xfrm xmlns:a="http://schemas.openxmlformats.org/drawingml/2006/main">
              <a:off x="1539000" y="43400"/>
              <a:ext cx="55425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Nés à l'étranger</a:t>
              </a:r>
            </a:p>
          </cdr:txBody>
        </cdr:sp>
      </cdr:grpSp>
      <cdr:grpSp>
        <cdr:nvGrpSpPr>
          <cdr:cNvPr id="21" name="xlamLegendEntry21"/>
          <cdr:cNvGrpSpPr/>
        </cdr:nvGrpSpPr>
        <cdr:grpSpPr>
          <a:xfrm xmlns:a="http://schemas.openxmlformats.org/drawingml/2006/main">
            <a:off x="3546934" y="43400"/>
            <a:ext cx="820974" cy="110415"/>
            <a:chOff x="3546934" y="43400"/>
            <a:chExt cx="820974" cy="110415"/>
          </a:xfrm>
        </cdr:grpSpPr>
        <cdr:sp macro="" textlink="">
          <cdr:nvSpPr>
            <cdr:cNvPr id="22" name="xlamLegendSymbol21"/>
            <cdr:cNvSpPr/>
          </cdr:nvSpPr>
          <cdr:spPr>
            <a:xfrm xmlns:a="http://schemas.openxmlformats.org/drawingml/2006/main">
              <a:off x="3546934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21"/>
            <cdr:cNvSpPr txBox="1"/>
          </cdr:nvSpPr>
          <cdr:spPr>
            <a:xfrm xmlns:a="http://schemas.openxmlformats.org/drawingml/2006/main">
              <a:off x="3762934" y="43400"/>
              <a:ext cx="60497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Nés dans le pays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Normal="100" zoomScalePageLayoutView="150" workbookViewId="0"/>
  </sheetViews>
  <sheetFormatPr defaultColWidth="10.875" defaultRowHeight="15.75" x14ac:dyDescent="0.25"/>
  <cols>
    <col min="1" max="1" width="19.375" style="1" customWidth="1"/>
    <col min="2" max="16384" width="10.875" style="1"/>
  </cols>
  <sheetData>
    <row r="1" spans="1:12" s="19" customFormat="1" x14ac:dyDescent="0.25">
      <c r="A1" s="20" t="s">
        <v>18</v>
      </c>
    </row>
    <row r="2" spans="1:12" s="19" customFormat="1" ht="12.75" x14ac:dyDescent="0.2">
      <c r="A2" s="19" t="s">
        <v>19</v>
      </c>
      <c r="B2" s="19" t="s">
        <v>20</v>
      </c>
    </row>
    <row r="3" spans="1:12" s="19" customFormat="1" ht="12.75" x14ac:dyDescent="0.2">
      <c r="A3" s="19" t="s">
        <v>21</v>
      </c>
    </row>
    <row r="4" spans="1:12" s="19" customFormat="1" x14ac:dyDescent="0.25">
      <c r="A4" s="20" t="s">
        <v>22</v>
      </c>
    </row>
    <row r="5" spans="1:12" s="19" customFormat="1" ht="12.75" x14ac:dyDescent="0.2"/>
    <row r="6" spans="1:12" x14ac:dyDescent="0.25">
      <c r="A6" s="11" t="s">
        <v>4</v>
      </c>
    </row>
    <row r="7" spans="1:12" x14ac:dyDescent="0.25">
      <c r="A7" s="13" t="s">
        <v>13</v>
      </c>
    </row>
    <row r="8" spans="1:12" x14ac:dyDescent="0.25">
      <c r="A8" s="10"/>
    </row>
    <row r="9" spans="1:12" x14ac:dyDescent="0.25">
      <c r="A9" s="15"/>
      <c r="B9" s="16"/>
      <c r="C9" s="16"/>
      <c r="D9" s="16"/>
      <c r="E9" s="12"/>
      <c r="F9" s="12"/>
      <c r="G9" s="12"/>
      <c r="H9" s="2"/>
      <c r="I9" s="2"/>
      <c r="J9" s="2"/>
      <c r="K9" s="2"/>
      <c r="L9" s="2"/>
    </row>
    <row r="10" spans="1:12" x14ac:dyDescent="0.25">
      <c r="A10" s="16"/>
      <c r="B10" s="16"/>
      <c r="C10" s="16"/>
      <c r="D10" s="16"/>
      <c r="E10" s="12"/>
      <c r="F10" s="12"/>
      <c r="G10" s="12"/>
      <c r="H10" s="2"/>
      <c r="I10" s="2"/>
      <c r="J10" s="2"/>
      <c r="K10" s="2"/>
      <c r="L10" s="2"/>
    </row>
    <row r="11" spans="1:12" x14ac:dyDescent="0.25">
      <c r="A11" s="16"/>
      <c r="B11" s="16"/>
      <c r="C11" s="16"/>
      <c r="D11" s="16"/>
      <c r="E11" s="12"/>
      <c r="F11" s="12"/>
      <c r="G11" s="12"/>
      <c r="H11" s="2"/>
      <c r="I11" s="2"/>
      <c r="J11" s="2"/>
      <c r="K11" s="2"/>
      <c r="L11" s="2"/>
    </row>
    <row r="12" spans="1:12" x14ac:dyDescent="0.25">
      <c r="A12" s="16"/>
      <c r="B12" s="16"/>
      <c r="C12" s="16"/>
      <c r="D12" s="16"/>
      <c r="E12" s="12"/>
      <c r="F12" s="12"/>
      <c r="G12" s="12"/>
      <c r="H12" s="2"/>
      <c r="I12" s="2"/>
      <c r="J12" s="2"/>
      <c r="K12" s="2"/>
      <c r="L12" s="2"/>
    </row>
    <row r="13" spans="1:12" x14ac:dyDescent="0.25">
      <c r="A13" s="16"/>
      <c r="B13" s="16"/>
      <c r="C13" s="16"/>
      <c r="D13" s="16"/>
      <c r="E13" s="12"/>
      <c r="F13" s="12"/>
      <c r="G13" s="12"/>
      <c r="H13" s="2"/>
      <c r="I13" s="2"/>
      <c r="J13" s="2"/>
      <c r="K13" s="2"/>
      <c r="L13" s="2"/>
    </row>
    <row r="14" spans="1:12" x14ac:dyDescent="0.25">
      <c r="A14" s="16"/>
      <c r="B14" s="16"/>
      <c r="C14" s="16"/>
      <c r="D14" s="16"/>
      <c r="E14" s="12"/>
      <c r="F14" s="12"/>
      <c r="G14" s="12"/>
      <c r="H14" s="2"/>
      <c r="I14" s="2"/>
      <c r="J14" s="2"/>
      <c r="K14" s="2"/>
      <c r="L14" s="2"/>
    </row>
    <row r="15" spans="1:12" x14ac:dyDescent="0.25">
      <c r="A15" s="16"/>
      <c r="B15" s="16"/>
      <c r="C15" s="16"/>
      <c r="D15" s="16"/>
      <c r="E15" s="12"/>
      <c r="F15" s="12"/>
      <c r="G15" s="12"/>
      <c r="H15" s="2"/>
      <c r="I15" s="2"/>
      <c r="J15" s="2"/>
      <c r="K15" s="2"/>
      <c r="L15" s="2"/>
    </row>
    <row r="16" spans="1:12" x14ac:dyDescent="0.25">
      <c r="A16" s="16"/>
      <c r="B16" s="16"/>
      <c r="C16" s="16"/>
      <c r="D16" s="16"/>
      <c r="E16" s="12"/>
      <c r="F16" s="12"/>
      <c r="G16" s="12"/>
      <c r="H16" s="2"/>
      <c r="I16" s="2"/>
      <c r="J16" s="2"/>
      <c r="K16" s="2"/>
      <c r="L16" s="2"/>
    </row>
    <row r="17" spans="1:12" x14ac:dyDescent="0.25">
      <c r="A17" s="16"/>
      <c r="B17" s="16"/>
      <c r="C17" s="16"/>
      <c r="D17" s="16"/>
      <c r="E17" s="12"/>
      <c r="F17" s="12"/>
      <c r="G17" s="12"/>
      <c r="H17" s="2"/>
      <c r="I17" s="2"/>
      <c r="J17" s="2"/>
      <c r="K17" s="2"/>
      <c r="L17" s="2"/>
    </row>
    <row r="18" spans="1:12" x14ac:dyDescent="0.25">
      <c r="A18" s="16"/>
      <c r="B18" s="16"/>
      <c r="C18" s="16"/>
      <c r="D18" s="16"/>
      <c r="E18" s="12"/>
      <c r="F18" s="12"/>
      <c r="G18" s="12"/>
      <c r="H18" s="2"/>
      <c r="I18" s="2"/>
      <c r="J18" s="2"/>
      <c r="K18" s="2"/>
      <c r="L18" s="2"/>
    </row>
    <row r="19" spans="1:12" x14ac:dyDescent="0.25">
      <c r="A19" s="16"/>
      <c r="B19" s="16"/>
      <c r="C19" s="16"/>
      <c r="D19" s="16"/>
      <c r="E19" s="12"/>
      <c r="F19" s="12"/>
      <c r="G19" s="12"/>
      <c r="H19" s="2"/>
      <c r="I19" s="2"/>
      <c r="J19" s="2"/>
      <c r="K19" s="2"/>
      <c r="L19" s="2"/>
    </row>
    <row r="20" spans="1:12" x14ac:dyDescent="0.25">
      <c r="A20" s="16"/>
      <c r="B20" s="16"/>
      <c r="C20" s="16"/>
      <c r="D20" s="16"/>
      <c r="E20" s="12"/>
      <c r="F20" s="12"/>
      <c r="G20" s="12"/>
      <c r="H20" s="2"/>
      <c r="I20" s="2"/>
      <c r="J20" s="2"/>
      <c r="K20" s="2"/>
      <c r="L20" s="2"/>
    </row>
    <row r="21" spans="1:12" x14ac:dyDescent="0.25">
      <c r="A21" s="16"/>
      <c r="B21" s="16"/>
      <c r="C21" s="16"/>
      <c r="D21" s="16"/>
      <c r="E21" s="12"/>
      <c r="F21" s="12"/>
      <c r="G21" s="12"/>
      <c r="H21" s="2"/>
      <c r="I21" s="2"/>
      <c r="J21" s="2"/>
      <c r="K21" s="2"/>
      <c r="L21" s="2"/>
    </row>
    <row r="22" spans="1:12" x14ac:dyDescent="0.25">
      <c r="A22" s="16"/>
      <c r="B22" s="16"/>
      <c r="C22" s="16"/>
      <c r="D22" s="16"/>
      <c r="E22" s="12"/>
      <c r="F22" s="12"/>
      <c r="G22" s="12"/>
      <c r="H22" s="2"/>
      <c r="I22" s="2"/>
      <c r="J22" s="2"/>
      <c r="K22" s="2"/>
      <c r="L22" s="2"/>
    </row>
    <row r="23" spans="1:12" x14ac:dyDescent="0.25">
      <c r="E23" s="2"/>
      <c r="F23" s="2"/>
      <c r="G23" s="2"/>
      <c r="H23" s="2"/>
      <c r="I23" s="2"/>
      <c r="J23" s="2"/>
      <c r="K23" s="2"/>
      <c r="L23" s="2"/>
    </row>
    <row r="26" spans="1:12" x14ac:dyDescent="0.25">
      <c r="A26" s="14" t="s">
        <v>12</v>
      </c>
    </row>
    <row r="27" spans="1:12" ht="55.35" customHeight="1" x14ac:dyDescent="0.25">
      <c r="A27" s="18" t="s">
        <v>17</v>
      </c>
      <c r="B27" s="18"/>
      <c r="C27" s="18"/>
      <c r="D27" s="18"/>
      <c r="E27" s="18"/>
      <c r="F27" s="18"/>
      <c r="G27" s="18"/>
      <c r="H27" s="18"/>
      <c r="I27" s="18"/>
    </row>
    <row r="29" spans="1:12" x14ac:dyDescent="0.25">
      <c r="A29" s="9"/>
      <c r="B29" s="17" t="s">
        <v>14</v>
      </c>
      <c r="C29" s="17"/>
      <c r="D29" s="17"/>
    </row>
    <row r="30" spans="1:12" x14ac:dyDescent="0.25">
      <c r="B30" s="8" t="s">
        <v>15</v>
      </c>
      <c r="C30" s="8" t="s">
        <v>16</v>
      </c>
      <c r="D30" s="7" t="s">
        <v>5</v>
      </c>
    </row>
    <row r="31" spans="1:12" x14ac:dyDescent="0.25">
      <c r="A31" s="1" t="s">
        <v>6</v>
      </c>
      <c r="B31" s="4">
        <f>27.57+34.84</f>
        <v>62.410000000000004</v>
      </c>
      <c r="C31" s="4">
        <f>17.89+18.27</f>
        <v>36.159999999999997</v>
      </c>
      <c r="D31" s="3">
        <f t="shared" ref="D31:D40" si="0">C31-B31</f>
        <v>-26.250000000000007</v>
      </c>
    </row>
    <row r="32" spans="1:12" x14ac:dyDescent="0.25">
      <c r="A32" s="1" t="s">
        <v>7</v>
      </c>
      <c r="B32" s="4">
        <v>65.41</v>
      </c>
      <c r="C32" s="4">
        <v>49.51</v>
      </c>
      <c r="D32" s="3">
        <f t="shared" si="0"/>
        <v>-15.899999999999999</v>
      </c>
    </row>
    <row r="33" spans="1:4" x14ac:dyDescent="0.25">
      <c r="A33" s="6" t="s">
        <v>3</v>
      </c>
      <c r="B33" s="5">
        <f>34+31</f>
        <v>65</v>
      </c>
      <c r="C33" s="5">
        <f>32+24</f>
        <v>56</v>
      </c>
      <c r="D33" s="3">
        <f t="shared" si="0"/>
        <v>-9</v>
      </c>
    </row>
    <row r="34" spans="1:4" x14ac:dyDescent="0.25">
      <c r="A34" s="1" t="s">
        <v>2</v>
      </c>
      <c r="B34" s="4">
        <f>39.99+27.09</f>
        <v>67.08</v>
      </c>
      <c r="C34" s="4">
        <f>34.58+27.35</f>
        <v>61.93</v>
      </c>
      <c r="D34" s="3">
        <f t="shared" si="0"/>
        <v>-5.1499999999999986</v>
      </c>
    </row>
    <row r="35" spans="1:4" x14ac:dyDescent="0.25">
      <c r="A35" s="1" t="s">
        <v>8</v>
      </c>
      <c r="B35" s="4">
        <f>57.45</f>
        <v>57.45</v>
      </c>
      <c r="C35" s="4">
        <f>52.67</f>
        <v>52.67</v>
      </c>
      <c r="D35" s="3">
        <f t="shared" si="0"/>
        <v>-4.7800000000000011</v>
      </c>
    </row>
    <row r="36" spans="1:4" x14ac:dyDescent="0.25">
      <c r="A36" s="1" t="s">
        <v>1</v>
      </c>
      <c r="B36" s="4">
        <v>45.32</v>
      </c>
      <c r="C36" s="4">
        <v>48.93</v>
      </c>
      <c r="D36" s="3">
        <f t="shared" si="0"/>
        <v>3.6099999999999994</v>
      </c>
    </row>
    <row r="37" spans="1:4" x14ac:dyDescent="0.25">
      <c r="A37" s="1" t="s">
        <v>9</v>
      </c>
      <c r="B37" s="4">
        <f>17.84+26.97</f>
        <v>44.81</v>
      </c>
      <c r="C37" s="4">
        <f>30.96+21.98</f>
        <v>52.94</v>
      </c>
      <c r="D37" s="3">
        <f t="shared" si="0"/>
        <v>8.1299999999999955</v>
      </c>
    </row>
    <row r="38" spans="1:4" x14ac:dyDescent="0.25">
      <c r="A38" s="1" t="s">
        <v>0</v>
      </c>
      <c r="B38" s="4">
        <v>58.2</v>
      </c>
      <c r="C38" s="4">
        <v>67.5</v>
      </c>
      <c r="D38" s="3">
        <f t="shared" si="0"/>
        <v>9.2999999999999972</v>
      </c>
    </row>
    <row r="39" spans="1:4" x14ac:dyDescent="0.25">
      <c r="A39" s="1" t="s">
        <v>10</v>
      </c>
      <c r="B39" s="4">
        <v>32.29</v>
      </c>
      <c r="C39" s="4">
        <v>44.45</v>
      </c>
      <c r="D39" s="3">
        <f t="shared" si="0"/>
        <v>12.160000000000004</v>
      </c>
    </row>
    <row r="40" spans="1:4" x14ac:dyDescent="0.25">
      <c r="A40" s="1" t="s">
        <v>11</v>
      </c>
      <c r="B40" s="4">
        <v>28.05</v>
      </c>
      <c r="C40" s="4">
        <v>56.18</v>
      </c>
      <c r="D40" s="3">
        <f t="shared" si="0"/>
        <v>28.13</v>
      </c>
    </row>
  </sheetData>
  <mergeCells count="2">
    <mergeCell ref="B29:D29"/>
    <mergeCell ref="A27:I27"/>
  </mergeCells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DEV/TD/MS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DEV/TD/MS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E50F89-8225-4DD1-A07D-067BC8DD72D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E446D01-1332-4AB2-99EC-D81ADB34C940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4571DD84-1F17-4EF6-8F6E-9DAF3DE62DC6}">
  <ds:schemaRefs>
    <ds:schemaRef ds:uri="http://schemas.microsoft.com/office/2006/metadata/properties"/>
    <ds:schemaRef ds:uri="http://schemas.microsoft.com/office/infopath/2007/PartnerControls"/>
    <ds:schemaRef ds:uri="182af199-f25f-4456-9793-109dd64be9ab"/>
    <ds:schemaRef ds:uri="73a7fb14-74e2-422d-b221-917b60618fad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521EF2D2-86E1-42B8-AF35-17741043DF5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7C44633-21B1-444B-8EAF-29A53D5EF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3.4</vt:lpstr>
      <vt:lpstr>'Figure 3.4'!_Hlk485924575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2018-02-28T18:03:06Z</cp:lastPrinted>
  <dcterms:created xsi:type="dcterms:W3CDTF">2017-12-15T10:39:01Z</dcterms:created>
  <dcterms:modified xsi:type="dcterms:W3CDTF">2018-03-07T14:00:00Z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