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4540" windowHeight="12210" activeTab="1"/>
  </bookViews>
  <sheets>
    <sheet name="data-CO1" sheetId="1" r:id="rId1"/>
    <sheet name="Sheet4" sheetId="2" r:id="rId2"/>
  </sheets>
  <externalReferences>
    <externalReference r:id="rId5"/>
    <externalReference r:id="rId6"/>
  </externalReferences>
  <definedNames>
    <definedName name="_1__123Graph_A_CURRENT" hidden="1">'[1]A11'!#REF!</definedName>
    <definedName name="_10__123Graph_A_CURRENT_8" hidden="1">'[1]A11'!#REF!</definedName>
    <definedName name="_11__123Graph_A_CURRENT_9" hidden="1">'[1]A11'!#REF!</definedName>
    <definedName name="_12__123Graph_B_CURRENT" hidden="1">'[1]A11'!#REF!</definedName>
    <definedName name="_13__123Graph_B_CURRENT_1" hidden="1">'[1]A11'!#REF!</definedName>
    <definedName name="_14__123Graph_B_CURRENT_10" hidden="1">'[1]A11'!#REF!</definedName>
    <definedName name="_15__123Graph_B_CURRENT_2" hidden="1">'[1]A11'!#REF!</definedName>
    <definedName name="_16__123Graph_B_CURRENT_3" hidden="1">'[1]A11'!#REF!</definedName>
    <definedName name="_17__123Graph_B_CURRENT_4" hidden="1">'[1]A11'!#REF!</definedName>
    <definedName name="_18__123Graph_B_CURRENT_5" hidden="1">'[1]A11'!#REF!</definedName>
    <definedName name="_19__123Graph_B_CURRENT_6" hidden="1">'[1]A11'!#REF!</definedName>
    <definedName name="_2__123Graph_A_CURRENT_1" hidden="1">'[1]A11'!#REF!</definedName>
    <definedName name="_20__123Graph_B_CURRENT_7" hidden="1">'[1]A11'!#REF!</definedName>
    <definedName name="_21__123Graph_B_CURRENT_8" hidden="1">'[1]A11'!#REF!</definedName>
    <definedName name="_22__123Graph_B_CURRENT_9" hidden="1">'[1]A11'!#REF!</definedName>
    <definedName name="_23__123Graph_C_CURRENT" hidden="1">'[1]A11'!#REF!</definedName>
    <definedName name="_24__123Graph_C_CURRENT_1" hidden="1">'[1]A11'!#REF!</definedName>
    <definedName name="_25__123Graph_C_CURRENT_10" hidden="1">'[1]A11'!#REF!</definedName>
    <definedName name="_26__123Graph_C_CURRENT_2" hidden="1">'[1]A11'!#REF!</definedName>
    <definedName name="_27__123Graph_C_CURRENT_3" hidden="1">'[1]A11'!#REF!</definedName>
    <definedName name="_28__123Graph_C_CURRENT_4" hidden="1">'[1]A11'!#REF!</definedName>
    <definedName name="_29__123Graph_C_CURRENT_5" hidden="1">'[1]A11'!#REF!</definedName>
    <definedName name="_3__123Graph_A_CURRENT_10" hidden="1">'[1]A11'!#REF!</definedName>
    <definedName name="_30__123Graph_C_CURRENT_6" hidden="1">'[1]A11'!#REF!</definedName>
    <definedName name="_31__123Graph_C_CURRENT_7" hidden="1">'[1]A11'!#REF!</definedName>
    <definedName name="_32__123Graph_C_CURRENT_8" hidden="1">'[1]A11'!#REF!</definedName>
    <definedName name="_33__123Graph_C_CURRENT_9" hidden="1">'[1]A11'!#REF!</definedName>
    <definedName name="_34__123Graph_D_CURRENT" hidden="1">'[1]A11'!#REF!</definedName>
    <definedName name="_35__123Graph_D_CURRENT_1" hidden="1">'[1]A11'!#REF!</definedName>
    <definedName name="_36__123Graph_D_CURRENT_10" hidden="1">'[1]A11'!#REF!</definedName>
    <definedName name="_37__123Graph_D_CURRENT_2" hidden="1">'[1]A11'!#REF!</definedName>
    <definedName name="_38__123Graph_D_CURRENT_3" hidden="1">'[1]A11'!#REF!</definedName>
    <definedName name="_39__123Graph_D_CURRENT_4" hidden="1">'[1]A11'!#REF!</definedName>
    <definedName name="_4__123Graph_A_CURRENT_2" hidden="1">'[1]A11'!#REF!</definedName>
    <definedName name="_40__123Graph_D_CURRENT_5" hidden="1">'[1]A11'!#REF!</definedName>
    <definedName name="_41__123Graph_D_CURRENT_6" hidden="1">'[1]A11'!#REF!</definedName>
    <definedName name="_42__123Graph_D_CURRENT_7" hidden="1">'[1]A11'!#REF!</definedName>
    <definedName name="_43__123Graph_D_CURRENT_8" hidden="1">'[1]A11'!#REF!</definedName>
    <definedName name="_44__123Graph_D_CURRENT_9" hidden="1">'[1]A11'!#REF!</definedName>
    <definedName name="_45__123Graph_E_CURRENT" hidden="1">'[1]A11'!#REF!</definedName>
    <definedName name="_46__123Graph_E_CURRENT_1" hidden="1">'[1]A11'!#REF!</definedName>
    <definedName name="_47__123Graph_E_CURRENT_10" hidden="1">'[1]A11'!#REF!</definedName>
    <definedName name="_48__123Graph_E_CURRENT_2" hidden="1">'[1]A11'!#REF!</definedName>
    <definedName name="_49__123Graph_E_CURRENT_3" hidden="1">'[1]A11'!#REF!</definedName>
    <definedName name="_5__123Graph_A_CURRENT_3" hidden="1">'[1]A11'!#REF!</definedName>
    <definedName name="_50__123Graph_E_CURRENT_4" hidden="1">'[1]A11'!#REF!</definedName>
    <definedName name="_51__123Graph_E_CURRENT_5" hidden="1">'[1]A11'!#REF!</definedName>
    <definedName name="_52__123Graph_E_CURRENT_6" hidden="1">'[1]A11'!#REF!</definedName>
    <definedName name="_53__123Graph_E_CURRENT_7" hidden="1">'[1]A11'!#REF!</definedName>
    <definedName name="_54__123Graph_E_CURRENT_8" hidden="1">'[1]A11'!#REF!</definedName>
    <definedName name="_55__123Graph_E_CURRENT_9" hidden="1">'[1]A11'!#REF!</definedName>
    <definedName name="_56__123Graph_F_CURRENT" hidden="1">'[1]A11'!#REF!</definedName>
    <definedName name="_57__123Graph_F_CURRENT_1" hidden="1">'[1]A11'!#REF!</definedName>
    <definedName name="_58__123Graph_F_CURRENT_10" hidden="1">'[1]A11'!#REF!</definedName>
    <definedName name="_59__123Graph_F_CURRENT_2" hidden="1">'[1]A11'!#REF!</definedName>
    <definedName name="_6__123Graph_A_CURRENT_4" hidden="1">'[1]A11'!#REF!</definedName>
    <definedName name="_60__123Graph_F_CURRENT_3" hidden="1">'[1]A11'!#REF!</definedName>
    <definedName name="_61__123Graph_F_CURRENT_4" hidden="1">'[1]A11'!#REF!</definedName>
    <definedName name="_62__123Graph_F_CURRENT_5" hidden="1">'[1]A11'!#REF!</definedName>
    <definedName name="_63__123Graph_F_CURRENT_6" hidden="1">'[1]A11'!#REF!</definedName>
    <definedName name="_64__123Graph_F_CURRENT_7" hidden="1">'[1]A11'!#REF!</definedName>
    <definedName name="_65__123Graph_F_CURRENT_8" hidden="1">'[1]A11'!#REF!</definedName>
    <definedName name="_66__123Graph_F_CURRENT_9" hidden="1">'[1]A11'!#REF!</definedName>
    <definedName name="_7__123Graph_A_CURRENT_5" hidden="1">'[1]A11'!#REF!</definedName>
    <definedName name="_8__123Graph_A_CURRENT_6" hidden="1">'[1]A11'!#REF!</definedName>
    <definedName name="_9__123Graph_A_CURRENT_7" hidden="1">'[1]A11'!#REF!</definedName>
  </definedNames>
  <calcPr calcMode="manual" fullCalcOnLoad="1"/>
</workbook>
</file>

<file path=xl/sharedStrings.xml><?xml version="1.0" encoding="utf-8"?>
<sst xmlns="http://schemas.openxmlformats.org/spreadsheetml/2006/main" count="500" uniqueCount="165">
  <si>
    <t>Society at a Glance 2008: OECD Social Indicators - OECD © 2009 - ISBN 9789264049383</t>
  </si>
  <si>
    <t>Version 1 - Last updated: 02-Mar-2009</t>
  </si>
  <si>
    <t>data CO1.1</t>
  </si>
  <si>
    <t>data CO3.2, 3</t>
  </si>
  <si>
    <t>data chart CO3.3</t>
  </si>
  <si>
    <t>data CO3.3</t>
  </si>
  <si>
    <t>data CO3.4</t>
  </si>
  <si>
    <t>data CO4.1</t>
  </si>
  <si>
    <t>SORTED +</t>
  </si>
  <si>
    <t>Level of life satisfaction</t>
  </si>
  <si>
    <t>Standard deviation</t>
  </si>
  <si>
    <t>2006 Gallup World Poll</t>
  </si>
  <si>
    <t>OECD average</t>
  </si>
  <si>
    <t>NNI per capita, in USD PPP</t>
  </si>
  <si>
    <t>life satisfaction</t>
  </si>
  <si>
    <t>Period</t>
  </si>
  <si>
    <t>Question</t>
  </si>
  <si>
    <t>Original scale</t>
  </si>
  <si>
    <t>Change</t>
  </si>
  <si>
    <t>Source</t>
  </si>
  <si>
    <t>2005/2006/2007 level</t>
  </si>
  <si>
    <t>2000/2001/2002 level</t>
  </si>
  <si>
    <t>Difference mid2000 - early2000</t>
  </si>
  <si>
    <t>Niveau de satisfaction à l'égard de l'exisence</t>
  </si>
  <si>
    <t>Moyenne OCDE</t>
  </si>
  <si>
    <t>Niveau de satisfaction à l'égard de l'existence</t>
  </si>
  <si>
    <t>RNN par tête, en USD PPA</t>
  </si>
  <si>
    <t>Écart-type</t>
  </si>
  <si>
    <t>Turkey</t>
  </si>
  <si>
    <t>TUR</t>
  </si>
  <si>
    <t>Australia</t>
  </si>
  <si>
    <t>AUS</t>
  </si>
  <si>
    <t>Australie</t>
  </si>
  <si>
    <t>2000-2006</t>
  </si>
  <si>
    <t>All things considered, how satisfied or dissatisfied are you with your life as-a-whole these days</t>
  </si>
  <si>
    <t>0-10</t>
  </si>
  <si>
    <t>Australian Unity Wellbeing Index</t>
  </si>
  <si>
    <t>PRT</t>
  </si>
  <si>
    <t>Portugal</t>
  </si>
  <si>
    <t>Italy</t>
  </si>
  <si>
    <t>ITA</t>
  </si>
  <si>
    <t>Austria</t>
  </si>
  <si>
    <t>AUT</t>
  </si>
  <si>
    <t>Autriche</t>
  </si>
  <si>
    <t>How satisfied are you with the life you lead?</t>
  </si>
  <si>
    <t>1-4</t>
  </si>
  <si>
    <t>Eurobarometer</t>
  </si>
  <si>
    <t>HUN</t>
  </si>
  <si>
    <t>Hongrie</t>
  </si>
  <si>
    <t>Slovak Republic</t>
  </si>
  <si>
    <t>SVK</t>
  </si>
  <si>
    <t>Belgium</t>
  </si>
  <si>
    <t>BEL</t>
  </si>
  <si>
    <t>Belgique</t>
  </si>
  <si>
    <t>USA</t>
  </si>
  <si>
    <t>États-Unis</t>
  </si>
  <si>
    <t>Hungary</t>
  </si>
  <si>
    <t>Canada</t>
  </si>
  <si>
    <t>CAN</t>
  </si>
  <si>
    <t>All things considered, how satisfied are you with your life-as-a-whole right now</t>
  </si>
  <si>
    <t>1-10</t>
  </si>
  <si>
    <t>World Values Survey</t>
  </si>
  <si>
    <t>Czech Republic</t>
  </si>
  <si>
    <t>CZE</t>
  </si>
  <si>
    <t>République tchèque</t>
  </si>
  <si>
    <t>2001-2006</t>
  </si>
  <si>
    <t>JPN</t>
  </si>
  <si>
    <t>Japon</t>
  </si>
  <si>
    <t>Korea</t>
  </si>
  <si>
    <t>KOR</t>
  </si>
  <si>
    <t>Denmark</t>
  </si>
  <si>
    <t>DNK</t>
  </si>
  <si>
    <t>Danemark</t>
  </si>
  <si>
    <t>NOR</t>
  </si>
  <si>
    <t>Norvège</t>
  </si>
  <si>
    <t>Poland</t>
  </si>
  <si>
    <t>POL</t>
  </si>
  <si>
    <t>Finland</t>
  </si>
  <si>
    <t>FIN</t>
  </si>
  <si>
    <t>Finlande</t>
  </si>
  <si>
    <t>Ireland</t>
  </si>
  <si>
    <t>IRL</t>
  </si>
  <si>
    <t>France</t>
  </si>
  <si>
    <t>FRA</t>
  </si>
  <si>
    <t>CHE</t>
  </si>
  <si>
    <t>Suisse</t>
  </si>
  <si>
    <t>Greece</t>
  </si>
  <si>
    <t>GRC</t>
  </si>
  <si>
    <t>Germany</t>
  </si>
  <si>
    <t>DEU</t>
  </si>
  <si>
    <t>Allemagne</t>
  </si>
  <si>
    <t>MEX</t>
  </si>
  <si>
    <t>Mexique</t>
  </si>
  <si>
    <t>Grèce</t>
  </si>
  <si>
    <t>Corée</t>
  </si>
  <si>
    <t>Japan</t>
  </si>
  <si>
    <t>Irlande</t>
  </si>
  <si>
    <t>Iceland</t>
  </si>
  <si>
    <t>ISL</t>
  </si>
  <si>
    <t>Islande</t>
  </si>
  <si>
    <t>Mexico</t>
  </si>
  <si>
    <t>Luxembourg</t>
  </si>
  <si>
    <t>LUX</t>
  </si>
  <si>
    <t>Italie</t>
  </si>
  <si>
    <t>SWE</t>
  </si>
  <si>
    <t>Suède</t>
  </si>
  <si>
    <t>2001-2007</t>
  </si>
  <si>
    <t>Life in Nation</t>
  </si>
  <si>
    <t>United Kingdom</t>
  </si>
  <si>
    <t>GBR</t>
  </si>
  <si>
    <t>2001-2005</t>
  </si>
  <si>
    <t>ESP</t>
  </si>
  <si>
    <t>Espagne</t>
  </si>
  <si>
    <t>2000-2005</t>
  </si>
  <si>
    <t>Royaume-Uni</t>
  </si>
  <si>
    <t>Spain</t>
  </si>
  <si>
    <t>Netherlands</t>
  </si>
  <si>
    <t>NLD</t>
  </si>
  <si>
    <t>Pays-Bas</t>
  </si>
  <si>
    <t>United States</t>
  </si>
  <si>
    <t>New Zealand</t>
  </si>
  <si>
    <t>NZL</t>
  </si>
  <si>
    <t>Nouvelle-Zélande</t>
  </si>
  <si>
    <t>Pologne</t>
  </si>
  <si>
    <t>Sweden</t>
  </si>
  <si>
    <t>Norway</t>
  </si>
  <si>
    <t>2002-2006</t>
  </si>
  <si>
    <t>European Social Survey</t>
  </si>
  <si>
    <t>République slovaque</t>
  </si>
  <si>
    <t>Slovakia</t>
  </si>
  <si>
    <t>Switzerland</t>
  </si>
  <si>
    <t>2002/3-2006/7</t>
  </si>
  <si>
    <t>Turquie</t>
  </si>
  <si>
    <t>1999-2006</t>
  </si>
  <si>
    <t>All things considered, how satisfied are you with your life-as-a-whole now</t>
  </si>
  <si>
    <t>OECD</t>
  </si>
  <si>
    <t>OECD-30</t>
  </si>
  <si>
    <t>OECD-20</t>
  </si>
  <si>
    <t>OECD-28</t>
  </si>
  <si>
    <t>OCDE-28</t>
  </si>
  <si>
    <t>Chile</t>
  </si>
  <si>
    <t>Chili</t>
  </si>
  <si>
    <t>Estonia</t>
  </si>
  <si>
    <t>Estonie</t>
  </si>
  <si>
    <t>Israel</t>
  </si>
  <si>
    <t>Russia</t>
  </si>
  <si>
    <t>Russie</t>
  </si>
  <si>
    <t>Slovenia</t>
  </si>
  <si>
    <t>Slovénie</t>
  </si>
  <si>
    <t>Brazil</t>
  </si>
  <si>
    <t>Brésil</t>
  </si>
  <si>
    <t>China</t>
  </si>
  <si>
    <t>Chine</t>
  </si>
  <si>
    <t>India</t>
  </si>
  <si>
    <t>Inde</t>
  </si>
  <si>
    <t>Indonesia</t>
  </si>
  <si>
    <t>Indonesie</t>
  </si>
  <si>
    <t>South Africa</t>
  </si>
  <si>
    <t>Afrique du Sud</t>
  </si>
  <si>
    <t>Source: World Happiness Database (http://worlddatabaseofhappiness.eur.nl); OECD National Accounts (www.oecd.org/statistics/national-accounts)</t>
  </si>
  <si>
    <t>HappinessBWLS11_2006</t>
  </si>
  <si>
    <t>CO1.4.Life satisfaction is rising in most OECD countries</t>
  </si>
  <si>
    <r>
      <t>Changes in life satisfaction, points on an 11-step ladder, 2000-06</t>
    </r>
    <r>
      <rPr>
        <vertAlign val="superscript"/>
        <sz val="10"/>
        <color indexed="8"/>
        <rFont val="Arial"/>
        <family val="2"/>
      </rPr>
      <t>1</t>
    </r>
  </si>
  <si>
    <t>1) In most cases the life- satisfaction change data covers the six- year period 2000-2006. For the sources and country exceptions, see Box 1.1 in Chapter 1.</t>
  </si>
  <si>
    <r>
      <t xml:space="preserve">Source: </t>
    </r>
    <r>
      <rPr>
        <i/>
        <sz val="10"/>
        <color indexed="8"/>
        <rFont val="Arial"/>
        <family val="2"/>
      </rPr>
      <t>Gallup World Poll,</t>
    </r>
    <r>
      <rPr>
        <sz val="10"/>
        <color theme="1"/>
        <rFont val="Arial"/>
        <family val="2"/>
      </rPr>
      <t xml:space="preserve"> World Happiness Database (http://worlddatabaseofhappiness.eur.nl); OECD National Accounts (www.oecd.org/statistics/national-accounts)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</si>
</sst>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General_)"/>
    <numFmt numFmtId="168" formatCode="#\ ##0.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7"/>
      <color indexed="12"/>
      <name val="Arial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9" fillId="0" borderId="0">
      <alignment horizontal="right"/>
      <protection/>
    </xf>
    <xf numFmtId="165" fontId="19" fillId="0" borderId="0">
      <alignment horizontal="right" vertical="top"/>
      <protection/>
    </xf>
    <xf numFmtId="166" fontId="19" fillId="0" borderId="0">
      <alignment horizontal="right" vertical="top"/>
      <protection/>
    </xf>
    <xf numFmtId="3" fontId="19" fillId="0" borderId="0">
      <alignment horizontal="right"/>
      <protection/>
    </xf>
    <xf numFmtId="165" fontId="19" fillId="0" borderId="0">
      <alignment horizontal="right" vertical="top"/>
      <protection/>
    </xf>
    <xf numFmtId="0" fontId="20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 locked="0"/>
    </xf>
    <xf numFmtId="0" fontId="20" fillId="0" borderId="0">
      <alignment/>
      <protection locked="0"/>
    </xf>
    <xf numFmtId="0" fontId="31" fillId="0" borderId="0" applyNumberFormat="0" applyFill="0" applyBorder="0" applyAlignment="0" applyProtection="0"/>
    <xf numFmtId="0" fontId="20" fillId="0" borderId="0">
      <alignment/>
      <protection locked="0"/>
    </xf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19" fillId="0" borderId="0">
      <alignment vertical="top"/>
      <protection/>
    </xf>
    <xf numFmtId="1" fontId="19" fillId="0" borderId="0">
      <alignment horizontal="right" vertical="top"/>
      <protection/>
    </xf>
    <xf numFmtId="167" fontId="19" fillId="0" borderId="0">
      <alignment horizontal="right"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67" fontId="21" fillId="0" borderId="0" applyNumberFormat="0" applyBorder="0" applyAlignment="0">
      <protection/>
    </xf>
    <xf numFmtId="167" fontId="21" fillId="0" borderId="0" applyNumberFormat="0" applyBorder="0" applyAlignment="0"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" fontId="19" fillId="0" borderId="0">
      <alignment vertical="top" wrapText="1"/>
      <protection/>
    </xf>
    <xf numFmtId="0" fontId="22" fillId="0" borderId="0">
      <alignment/>
      <protection/>
    </xf>
  </cellStyleXfs>
  <cellXfs count="28">
    <xf numFmtId="0" fontId="0" fillId="0" borderId="0" xfId="0" applyAlignment="1">
      <alignment/>
    </xf>
    <xf numFmtId="0" fontId="36" fillId="0" borderId="0" xfId="6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0)" xfId="44"/>
    <cellStyle name="comma(1)" xfId="45"/>
    <cellStyle name="Comma(3)" xfId="46"/>
    <cellStyle name="Comma[0]" xfId="47"/>
    <cellStyle name="Comma[1]" xfId="48"/>
    <cellStyle name="Comma0" xfId="49"/>
    <cellStyle name="Currency" xfId="50"/>
    <cellStyle name="Currency [0]" xfId="51"/>
    <cellStyle name="Currency0" xfId="52"/>
    <cellStyle name="Date" xfId="53"/>
    <cellStyle name="Explanatory Text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-droit" xfId="66"/>
    <cellStyle name="Normal-droite" xfId="67"/>
    <cellStyle name="Note" xfId="68"/>
    <cellStyle name="Output" xfId="69"/>
    <cellStyle name="Percent" xfId="70"/>
    <cellStyle name="Snorm" xfId="71"/>
    <cellStyle name="socxn" xfId="72"/>
    <cellStyle name="Title" xfId="73"/>
    <cellStyle name="Total" xfId="74"/>
    <cellStyle name="Warning Text" xfId="75"/>
    <cellStyle name="Wrapped" xfId="76"/>
    <cellStyle name="標準_SOCX_JPN9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73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0"/>
              <c:pt idx="0">
                <c:v>PRT</c:v>
              </c:pt>
              <c:pt idx="1">
                <c:v>HUN</c:v>
              </c:pt>
              <c:pt idx="2">
                <c:v>USA</c:v>
              </c:pt>
              <c:pt idx="3">
                <c:v>CAN</c:v>
              </c:pt>
              <c:pt idx="4">
                <c:v>JPN</c:v>
              </c:pt>
              <c:pt idx="5">
                <c:v>NOR</c:v>
              </c:pt>
              <c:pt idx="6">
                <c:v>AUT</c:v>
              </c:pt>
              <c:pt idx="7">
                <c:v>CHE</c:v>
              </c:pt>
              <c:pt idx="8">
                <c:v>MEX</c:v>
              </c:pt>
              <c:pt idx="9">
                <c:v>KOR</c:v>
              </c:pt>
              <c:pt idx="10">
                <c:v>IRL</c:v>
              </c:pt>
              <c:pt idx="11">
                <c:v>CZE</c:v>
              </c:pt>
              <c:pt idx="12">
                <c:v>DNK</c:v>
              </c:pt>
              <c:pt idx="13">
                <c:v>SWE</c:v>
              </c:pt>
              <c:pt idx="14">
                <c:v>FRA</c:v>
              </c:pt>
              <c:pt idx="15">
                <c:v>AUS</c:v>
              </c:pt>
              <c:pt idx="16">
                <c:v>ESP</c:v>
              </c:pt>
              <c:pt idx="17">
                <c:v>GBR</c:v>
              </c:pt>
              <c:pt idx="18">
                <c:v>GRC</c:v>
              </c:pt>
              <c:pt idx="19">
                <c:v>POL</c:v>
              </c:pt>
              <c:pt idx="20">
                <c:v>DEU</c:v>
              </c:pt>
              <c:pt idx="21">
                <c:v>ITA</c:v>
              </c:pt>
              <c:pt idx="22">
                <c:v>LUX</c:v>
              </c:pt>
              <c:pt idx="23">
                <c:v>NLD</c:v>
              </c:pt>
              <c:pt idx="24">
                <c:v>FIN</c:v>
              </c:pt>
              <c:pt idx="25">
                <c:v>SVK</c:v>
              </c:pt>
              <c:pt idx="26">
                <c:v>BEL</c:v>
              </c:pt>
              <c:pt idx="27">
                <c:v>TUR</c:v>
              </c:pt>
              <c:pt idx="29">
                <c:v>OECD-28</c:v>
              </c:pt>
            </c:strLit>
          </c:cat>
          <c:val>
            <c:numLit>
              <c:ptCount val="30"/>
              <c:pt idx="0">
                <c:v>-0.340000000000001</c:v>
              </c:pt>
              <c:pt idx="1">
                <c:v>-0.13</c:v>
              </c:pt>
              <c:pt idx="2">
                <c:v>-0.100000000000001</c:v>
              </c:pt>
              <c:pt idx="3">
                <c:v>-0.0800000000000001</c:v>
              </c:pt>
              <c:pt idx="4">
                <c:v>-0.0200000000000005</c:v>
              </c:pt>
              <c:pt idx="5">
                <c:v>0</c:v>
              </c:pt>
              <c:pt idx="6">
                <c:v>0.0700000000000003</c:v>
              </c:pt>
              <c:pt idx="7">
                <c:v>0.0800000000000001</c:v>
              </c:pt>
              <c:pt idx="8">
                <c:v>0.109999999999999</c:v>
              </c:pt>
              <c:pt idx="9">
                <c:v>0.15</c:v>
              </c:pt>
              <c:pt idx="10">
                <c:v>0.159999999999999</c:v>
              </c:pt>
              <c:pt idx="11">
                <c:v>0.16</c:v>
              </c:pt>
              <c:pt idx="12">
                <c:v>0.210000000000001</c:v>
              </c:pt>
              <c:pt idx="13">
                <c:v>0.279999999999999</c:v>
              </c:pt>
              <c:pt idx="14">
                <c:v>0.31</c:v>
              </c:pt>
              <c:pt idx="15">
                <c:v>0.319999999999999</c:v>
              </c:pt>
              <c:pt idx="16">
                <c:v>0.34</c:v>
              </c:pt>
              <c:pt idx="17">
                <c:v>0.34</c:v>
              </c:pt>
              <c:pt idx="18">
                <c:v>0.340000000000001</c:v>
              </c:pt>
              <c:pt idx="19">
                <c:v>0.36</c:v>
              </c:pt>
              <c:pt idx="20">
                <c:v>0.44</c:v>
              </c:pt>
              <c:pt idx="21">
                <c:v>0.46</c:v>
              </c:pt>
              <c:pt idx="22">
                <c:v>0.48</c:v>
              </c:pt>
              <c:pt idx="23">
                <c:v>0.49</c:v>
              </c:pt>
              <c:pt idx="24">
                <c:v>0.53</c:v>
              </c:pt>
              <c:pt idx="25">
                <c:v>0.58</c:v>
              </c:pt>
              <c:pt idx="26">
                <c:v>0.739999999999999</c:v>
              </c:pt>
              <c:pt idx="27">
                <c:v>1.51</c:v>
              </c:pt>
              <c:pt idx="28">
                <c:v>0</c:v>
              </c:pt>
              <c:pt idx="29">
                <c:v>0.278214285714286</c:v>
              </c:pt>
            </c:numLit>
          </c:val>
        </c:ser>
        <c:gapWidth val="80"/>
        <c:axId val="20367449"/>
        <c:axId val="49089314"/>
      </c:barChart>
      <c:catAx>
        <c:axId val="203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89314"/>
        <c:crosses val="autoZero"/>
        <c:auto val="1"/>
        <c:lblOffset val="100"/>
        <c:tickLblSkip val="1"/>
        <c:noMultiLvlLbl val="0"/>
      </c:catAx>
      <c:valAx>
        <c:axId val="49089314"/>
        <c:scaling>
          <c:orientation val="minMax"/>
          <c:max val="1.6"/>
          <c:min val="-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44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600075</xdr:colOff>
      <xdr:row>22</xdr:row>
      <xdr:rowOff>142875</xdr:rowOff>
    </xdr:to>
    <xdr:graphicFrame>
      <xdr:nvGraphicFramePr>
        <xdr:cNvPr id="1" name="Chart 8"/>
        <xdr:cNvGraphicFramePr/>
      </xdr:nvGraphicFramePr>
      <xdr:xfrm>
        <a:off x="0" y="666750"/>
        <a:ext cx="73056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pplic\APW94\SOPTABLE\ANNEXE\Restruct\ANXA0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SAG\xlsx\en\812009011P1G04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3"/>
      <sheetName val="Sheet2"/>
      <sheetName val="Sheet1"/>
      <sheetName val="data-CO1"/>
    </sheetNames>
    <sheetDataSet>
      <sheetData sheetId="4">
        <row r="11">
          <cell r="Y11" t="str">
            <v>PRT</v>
          </cell>
          <cell r="Z11">
            <v>-0.34000000000000075</v>
          </cell>
        </row>
        <row r="12">
          <cell r="Y12" t="str">
            <v>HUN</v>
          </cell>
          <cell r="Z12">
            <v>-0.1299999999999999</v>
          </cell>
        </row>
        <row r="13">
          <cell r="Y13" t="str">
            <v>USA</v>
          </cell>
          <cell r="Z13">
            <v>-0.10000000000000053</v>
          </cell>
        </row>
        <row r="14">
          <cell r="Y14" t="str">
            <v>CAN</v>
          </cell>
          <cell r="Z14">
            <v>-0.08000000000000007</v>
          </cell>
        </row>
        <row r="15">
          <cell r="Y15" t="str">
            <v>JPN</v>
          </cell>
          <cell r="Z15">
            <v>-0.020000000000000462</v>
          </cell>
        </row>
        <row r="16">
          <cell r="Y16" t="str">
            <v>NOR</v>
          </cell>
          <cell r="Z16">
            <v>0</v>
          </cell>
        </row>
        <row r="17">
          <cell r="Y17" t="str">
            <v>AUT</v>
          </cell>
          <cell r="Z17">
            <v>0.07000000000000028</v>
          </cell>
        </row>
        <row r="18">
          <cell r="Y18" t="str">
            <v>CHE</v>
          </cell>
          <cell r="Z18">
            <v>0.08000000000000007</v>
          </cell>
        </row>
        <row r="19">
          <cell r="Y19" t="str">
            <v>MEX</v>
          </cell>
          <cell r="Z19">
            <v>0.10999999999999943</v>
          </cell>
        </row>
        <row r="20">
          <cell r="Y20" t="str">
            <v>KOR</v>
          </cell>
          <cell r="Z20">
            <v>0.15000000000000036</v>
          </cell>
        </row>
        <row r="21">
          <cell r="Y21" t="str">
            <v>IRL</v>
          </cell>
          <cell r="Z21">
            <v>0.15999999999999925</v>
          </cell>
        </row>
        <row r="22">
          <cell r="Y22" t="str">
            <v>CZE</v>
          </cell>
          <cell r="Z22">
            <v>0.16000000000000014</v>
          </cell>
        </row>
        <row r="23">
          <cell r="Y23" t="str">
            <v>DNK</v>
          </cell>
          <cell r="Z23">
            <v>0.21000000000000085</v>
          </cell>
        </row>
        <row r="24">
          <cell r="Y24" t="str">
            <v>SWE</v>
          </cell>
          <cell r="Z24">
            <v>0.27999999999999936</v>
          </cell>
        </row>
        <row r="25">
          <cell r="Y25" t="str">
            <v>FRA</v>
          </cell>
          <cell r="Z25">
            <v>0.3099999999999996</v>
          </cell>
        </row>
        <row r="26">
          <cell r="Y26" t="str">
            <v>AUS</v>
          </cell>
          <cell r="Z26">
            <v>0.3199999999999994</v>
          </cell>
        </row>
        <row r="27">
          <cell r="Y27" t="str">
            <v>ESP</v>
          </cell>
          <cell r="Z27">
            <v>0.33999999999999986</v>
          </cell>
        </row>
        <row r="28">
          <cell r="Y28" t="str">
            <v>GBR</v>
          </cell>
          <cell r="Z28">
            <v>0.33999999999999986</v>
          </cell>
        </row>
        <row r="29">
          <cell r="Y29" t="str">
            <v>GRC</v>
          </cell>
          <cell r="Z29">
            <v>0.34000000000000075</v>
          </cell>
        </row>
        <row r="30">
          <cell r="Y30" t="str">
            <v>POL</v>
          </cell>
          <cell r="Z30">
            <v>0.3600000000000003</v>
          </cell>
        </row>
        <row r="31">
          <cell r="Y31" t="str">
            <v>DEU</v>
          </cell>
          <cell r="Z31">
            <v>0.4399999999999995</v>
          </cell>
        </row>
        <row r="32">
          <cell r="Y32" t="str">
            <v>ITA</v>
          </cell>
          <cell r="Z32">
            <v>0.45999999999999996</v>
          </cell>
        </row>
        <row r="33">
          <cell r="Y33" t="str">
            <v>LUX</v>
          </cell>
          <cell r="Z33">
            <v>0.4800000000000004</v>
          </cell>
        </row>
        <row r="34">
          <cell r="Y34" t="str">
            <v>NLD</v>
          </cell>
          <cell r="Z34">
            <v>0.4900000000000002</v>
          </cell>
        </row>
        <row r="35">
          <cell r="Y35" t="str">
            <v>FIN</v>
          </cell>
          <cell r="Z35">
            <v>0.5300000000000002</v>
          </cell>
        </row>
        <row r="36">
          <cell r="Y36" t="str">
            <v>SVK</v>
          </cell>
          <cell r="Z36">
            <v>0.5800000000000001</v>
          </cell>
        </row>
        <row r="37">
          <cell r="Y37" t="str">
            <v>BEL</v>
          </cell>
          <cell r="Z37">
            <v>0.7399999999999993</v>
          </cell>
        </row>
        <row r="38">
          <cell r="Y38" t="str">
            <v>TUR</v>
          </cell>
          <cell r="Z38">
            <v>1.5099999999999998</v>
          </cell>
        </row>
        <row r="42">
          <cell r="Y42" t="str">
            <v>OECD-28</v>
          </cell>
          <cell r="Z42">
            <v>0.27821428571428564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B59"/>
  <sheetViews>
    <sheetView zoomScale="70" zoomScaleNormal="70" zoomScalePageLayoutView="0" workbookViewId="0" topLeftCell="A1">
      <pane xSplit="2" ySplit="10" topLeftCell="C11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14.28125" style="0" bestFit="1" customWidth="1"/>
    <col min="2" max="2" width="9.57421875" style="2" bestFit="1" customWidth="1"/>
    <col min="3" max="3" width="22.57421875" style="0" bestFit="1" customWidth="1"/>
    <col min="4" max="4" width="14.28125" style="0" bestFit="1" customWidth="1"/>
    <col min="6" max="6" width="15.28125" style="0" bestFit="1" customWidth="1"/>
    <col min="7" max="7" width="9.57421875" style="2" bestFit="1" customWidth="1"/>
    <col min="8" max="8" width="22.57421875" style="2" bestFit="1" customWidth="1"/>
    <col min="9" max="9" width="17.7109375" style="2" customWidth="1"/>
    <col min="10" max="10" width="17.28125" style="2" bestFit="1" customWidth="1"/>
    <col min="11" max="11" width="9.57421875" style="2" customWidth="1"/>
    <col min="12" max="12" width="19.28125" style="3" bestFit="1" customWidth="1"/>
    <col min="14" max="14" width="14.8515625" style="0" bestFit="1" customWidth="1"/>
    <col min="15" max="15" width="5.7109375" style="2" bestFit="1" customWidth="1"/>
    <col min="16" max="16" width="13.421875" style="2" bestFit="1" customWidth="1"/>
    <col min="17" max="17" width="42.140625" style="0" customWidth="1"/>
    <col min="18" max="18" width="12.57421875" style="2" bestFit="1" customWidth="1"/>
    <col min="19" max="19" width="9.140625" style="2" customWidth="1"/>
    <col min="20" max="20" width="28.421875" style="0" bestFit="1" customWidth="1"/>
    <col min="21" max="22" width="13.7109375" style="2" customWidth="1"/>
    <col min="23" max="23" width="19.140625" style="2" bestFit="1" customWidth="1"/>
    <col min="24" max="24" width="3.421875" style="0" customWidth="1"/>
    <col min="25" max="25" width="10.140625" style="2" customWidth="1"/>
    <col min="26" max="26" width="10.57421875" style="2" bestFit="1" customWidth="1"/>
  </cols>
  <sheetData>
    <row r="1" ht="12.75">
      <c r="A1" s="1" t="s">
        <v>0</v>
      </c>
    </row>
    <row r="2" ht="12.75">
      <c r="A2" s="4"/>
    </row>
    <row r="3" ht="12.75">
      <c r="A3" s="4" t="s">
        <v>1</v>
      </c>
    </row>
    <row r="5" spans="3:25" ht="12.75">
      <c r="C5" s="5" t="s">
        <v>2</v>
      </c>
      <c r="D5" s="5"/>
      <c r="H5" s="2" t="s">
        <v>3</v>
      </c>
      <c r="I5" s="2" t="s">
        <v>4</v>
      </c>
      <c r="J5" s="2" t="s">
        <v>5</v>
      </c>
      <c r="N5" t="s">
        <v>6</v>
      </c>
      <c r="Y5" s="2" t="s">
        <v>7</v>
      </c>
    </row>
    <row r="6" spans="1:26" ht="12.75">
      <c r="A6" s="6"/>
      <c r="B6" s="7"/>
      <c r="C6" s="6"/>
      <c r="D6" s="6"/>
      <c r="E6" s="6"/>
      <c r="F6" s="6"/>
      <c r="G6" s="7"/>
      <c r="H6" s="7"/>
      <c r="I6" s="7"/>
      <c r="J6" s="7"/>
      <c r="K6" s="7"/>
      <c r="L6" s="8"/>
      <c r="X6" s="2"/>
      <c r="Z6" s="2" t="s">
        <v>8</v>
      </c>
    </row>
    <row r="7" spans="3:26" ht="12.75">
      <c r="C7" s="2" t="s">
        <v>9</v>
      </c>
      <c r="J7" s="9" t="s">
        <v>10</v>
      </c>
      <c r="N7" s="10"/>
      <c r="O7" s="11"/>
      <c r="P7" s="11"/>
      <c r="Q7" s="10"/>
      <c r="R7" s="11"/>
      <c r="S7" s="11"/>
      <c r="T7" s="10"/>
      <c r="U7" s="11"/>
      <c r="V7" s="11"/>
      <c r="W7" s="11"/>
      <c r="X7" s="11"/>
      <c r="Y7" s="11"/>
      <c r="Z7" s="11"/>
    </row>
    <row r="8" spans="2:26" s="12" customFormat="1" ht="27.75" customHeight="1">
      <c r="B8" s="13"/>
      <c r="C8" s="14" t="s">
        <v>11</v>
      </c>
      <c r="D8" s="15" t="s">
        <v>12</v>
      </c>
      <c r="G8" s="13"/>
      <c r="H8" s="14" t="s">
        <v>9</v>
      </c>
      <c r="I8" s="14" t="s">
        <v>13</v>
      </c>
      <c r="J8" s="14" t="s">
        <v>14</v>
      </c>
      <c r="K8" s="13"/>
      <c r="L8" s="16"/>
      <c r="O8" s="13"/>
      <c r="P8" s="13" t="s">
        <v>15</v>
      </c>
      <c r="Q8" s="12" t="s">
        <v>16</v>
      </c>
      <c r="R8" s="13" t="s">
        <v>17</v>
      </c>
      <c r="S8" s="13" t="s">
        <v>18</v>
      </c>
      <c r="T8" s="12" t="s">
        <v>19</v>
      </c>
      <c r="U8" s="14" t="s">
        <v>20</v>
      </c>
      <c r="V8" s="14" t="s">
        <v>21</v>
      </c>
      <c r="W8" s="14" t="s">
        <v>22</v>
      </c>
      <c r="Y8" s="13"/>
      <c r="Z8" s="13" t="str">
        <f>W8</f>
        <v>Difference mid2000 - early2000</v>
      </c>
    </row>
    <row r="9" spans="2:26" s="12" customFormat="1" ht="27.75" customHeight="1">
      <c r="B9" s="13"/>
      <c r="C9" s="13" t="s">
        <v>23</v>
      </c>
      <c r="D9" s="13" t="s">
        <v>24</v>
      </c>
      <c r="G9" s="13"/>
      <c r="H9" s="13" t="s">
        <v>25</v>
      </c>
      <c r="I9" s="13" t="s">
        <v>26</v>
      </c>
      <c r="J9" s="13" t="s">
        <v>27</v>
      </c>
      <c r="K9" s="13"/>
      <c r="L9" s="16"/>
      <c r="O9" s="13"/>
      <c r="P9" s="13"/>
      <c r="R9" s="13"/>
      <c r="S9" s="13"/>
      <c r="U9" s="13"/>
      <c r="V9" s="13"/>
      <c r="W9" s="13"/>
      <c r="Y9" s="13"/>
      <c r="Z9" s="13"/>
    </row>
    <row r="10" ht="12.75">
      <c r="C10" s="2"/>
    </row>
    <row r="11" spans="1:28" ht="12.75">
      <c r="A11" t="s">
        <v>28</v>
      </c>
      <c r="B11" s="2" t="s">
        <v>29</v>
      </c>
      <c r="C11" s="17">
        <v>4.7</v>
      </c>
      <c r="D11" s="17">
        <f aca="true" t="shared" si="0" ref="D11:D40">$C$42</f>
        <v>6.6626666666666665</v>
      </c>
      <c r="F11" t="s">
        <v>30</v>
      </c>
      <c r="G11" s="2" t="s">
        <v>31</v>
      </c>
      <c r="H11" s="18">
        <v>7.42</v>
      </c>
      <c r="I11" s="19">
        <v>28578.09415595039</v>
      </c>
      <c r="J11" s="17"/>
      <c r="K11" s="2" t="s">
        <v>31</v>
      </c>
      <c r="L11" s="3" t="s">
        <v>32</v>
      </c>
      <c r="N11" t="s">
        <v>30</v>
      </c>
      <c r="O11" s="2" t="s">
        <v>31</v>
      </c>
      <c r="P11" s="2" t="s">
        <v>33</v>
      </c>
      <c r="Q11" t="s">
        <v>34</v>
      </c>
      <c r="R11" s="2" t="s">
        <v>35</v>
      </c>
      <c r="S11" s="2">
        <v>0.3199999999999994</v>
      </c>
      <c r="T11" t="s">
        <v>36</v>
      </c>
      <c r="U11" s="20">
        <v>7.64</v>
      </c>
      <c r="V11" s="20">
        <v>7.32</v>
      </c>
      <c r="W11" s="20">
        <f>U11-V11</f>
        <v>0.3199999999999994</v>
      </c>
      <c r="Y11" s="2" t="s">
        <v>37</v>
      </c>
      <c r="Z11" s="18">
        <v>-0.34000000000000075</v>
      </c>
      <c r="AA11" s="2" t="s">
        <v>37</v>
      </c>
      <c r="AB11" t="s">
        <v>38</v>
      </c>
    </row>
    <row r="12" spans="1:28" ht="12.75">
      <c r="A12" t="s">
        <v>39</v>
      </c>
      <c r="B12" s="2" t="s">
        <v>40</v>
      </c>
      <c r="C12" s="17">
        <v>4.98</v>
      </c>
      <c r="D12" s="17">
        <f t="shared" si="0"/>
        <v>6.6626666666666665</v>
      </c>
      <c r="F12" t="s">
        <v>41</v>
      </c>
      <c r="G12" s="2" t="s">
        <v>42</v>
      </c>
      <c r="H12" s="18">
        <v>7.12</v>
      </c>
      <c r="I12" s="19">
        <v>30190.34905032449</v>
      </c>
      <c r="J12" s="17"/>
      <c r="K12" s="2" t="s">
        <v>42</v>
      </c>
      <c r="L12" s="3" t="s">
        <v>43</v>
      </c>
      <c r="N12" t="s">
        <v>41</v>
      </c>
      <c r="O12" s="2" t="s">
        <v>42</v>
      </c>
      <c r="P12" s="2" t="s">
        <v>33</v>
      </c>
      <c r="Q12" t="s">
        <v>44</v>
      </c>
      <c r="R12" s="2" t="s">
        <v>45</v>
      </c>
      <c r="S12" s="2">
        <v>0.07000000000000028</v>
      </c>
      <c r="T12" t="s">
        <v>46</v>
      </c>
      <c r="U12" s="20">
        <v>6.73</v>
      </c>
      <c r="V12" s="20">
        <v>6.66</v>
      </c>
      <c r="W12" s="20">
        <f aca="true" t="shared" si="1" ref="W12:W40">U12-V12</f>
        <v>0.07000000000000028</v>
      </c>
      <c r="Y12" s="2" t="s">
        <v>47</v>
      </c>
      <c r="Z12" s="18">
        <v>-0.1299999999999999</v>
      </c>
      <c r="AA12" s="2" t="s">
        <v>47</v>
      </c>
      <c r="AB12" t="s">
        <v>48</v>
      </c>
    </row>
    <row r="13" spans="1:28" ht="12.75">
      <c r="A13" t="s">
        <v>49</v>
      </c>
      <c r="B13" s="2" t="s">
        <v>50</v>
      </c>
      <c r="C13" s="17">
        <v>5.16</v>
      </c>
      <c r="D13" s="17">
        <f t="shared" si="0"/>
        <v>6.6626666666666665</v>
      </c>
      <c r="F13" t="s">
        <v>51</v>
      </c>
      <c r="G13" s="2" t="s">
        <v>52</v>
      </c>
      <c r="H13" s="18">
        <v>7.39</v>
      </c>
      <c r="I13" s="19">
        <v>28867.531715993246</v>
      </c>
      <c r="J13" s="17">
        <v>1.43</v>
      </c>
      <c r="K13" s="2" t="s">
        <v>52</v>
      </c>
      <c r="L13" s="3" t="s">
        <v>53</v>
      </c>
      <c r="N13" t="s">
        <v>51</v>
      </c>
      <c r="O13" s="2" t="s">
        <v>52</v>
      </c>
      <c r="P13" s="2" t="s">
        <v>33</v>
      </c>
      <c r="Q13" t="s">
        <v>44</v>
      </c>
      <c r="R13" s="2" t="s">
        <v>45</v>
      </c>
      <c r="S13" s="2">
        <v>0.7399999999999993</v>
      </c>
      <c r="T13" t="s">
        <v>46</v>
      </c>
      <c r="U13" s="20">
        <v>7.1</v>
      </c>
      <c r="V13" s="20">
        <v>6.36</v>
      </c>
      <c r="W13" s="20">
        <f t="shared" si="1"/>
        <v>0.7399999999999993</v>
      </c>
      <c r="Y13" s="2" t="s">
        <v>54</v>
      </c>
      <c r="Z13" s="18">
        <v>-0.10000000000000053</v>
      </c>
      <c r="AA13" s="2" t="s">
        <v>54</v>
      </c>
      <c r="AB13" t="s">
        <v>55</v>
      </c>
    </row>
    <row r="14" spans="1:28" ht="12.75">
      <c r="A14" t="s">
        <v>56</v>
      </c>
      <c r="B14" s="2" t="s">
        <v>47</v>
      </c>
      <c r="C14" s="17">
        <v>5.23</v>
      </c>
      <c r="D14" s="17">
        <f t="shared" si="0"/>
        <v>6.6626666666666665</v>
      </c>
      <c r="F14" t="s">
        <v>57</v>
      </c>
      <c r="G14" s="2" t="s">
        <v>58</v>
      </c>
      <c r="H14" s="18">
        <v>7.4</v>
      </c>
      <c r="I14" s="19">
        <v>31811.461330925278</v>
      </c>
      <c r="J14" s="17">
        <v>1.56</v>
      </c>
      <c r="K14" s="2" t="s">
        <v>58</v>
      </c>
      <c r="L14" s="3" t="s">
        <v>57</v>
      </c>
      <c r="N14" t="s">
        <v>57</v>
      </c>
      <c r="O14" s="2" t="s">
        <v>58</v>
      </c>
      <c r="P14" s="2" t="s">
        <v>33</v>
      </c>
      <c r="Q14" t="s">
        <v>59</v>
      </c>
      <c r="R14" s="2" t="s">
        <v>60</v>
      </c>
      <c r="S14" s="2">
        <v>-0.08000000000000007</v>
      </c>
      <c r="T14" t="s">
        <v>61</v>
      </c>
      <c r="U14" s="20">
        <v>7.47</v>
      </c>
      <c r="V14" s="20">
        <v>7.55</v>
      </c>
      <c r="W14" s="20">
        <f t="shared" si="1"/>
        <v>-0.08000000000000007</v>
      </c>
      <c r="Y14" s="2" t="s">
        <v>58</v>
      </c>
      <c r="Z14" s="18">
        <v>-0.08000000000000007</v>
      </c>
      <c r="AA14" s="2" t="s">
        <v>58</v>
      </c>
      <c r="AB14" t="s">
        <v>57</v>
      </c>
    </row>
    <row r="15" spans="1:28" ht="12.75">
      <c r="A15" t="s">
        <v>38</v>
      </c>
      <c r="B15" s="2" t="s">
        <v>37</v>
      </c>
      <c r="C15" s="17">
        <v>5.43</v>
      </c>
      <c r="D15" s="17">
        <f t="shared" si="0"/>
        <v>6.6626666666666665</v>
      </c>
      <c r="F15" t="s">
        <v>62</v>
      </c>
      <c r="G15" s="2" t="s">
        <v>63</v>
      </c>
      <c r="H15" s="18">
        <v>6.42</v>
      </c>
      <c r="I15" s="19">
        <v>16926.31285453891</v>
      </c>
      <c r="J15" s="17">
        <v>2.03</v>
      </c>
      <c r="K15" s="2" t="s">
        <v>63</v>
      </c>
      <c r="L15" s="3" t="s">
        <v>64</v>
      </c>
      <c r="N15" t="s">
        <v>62</v>
      </c>
      <c r="O15" s="2" t="s">
        <v>63</v>
      </c>
      <c r="P15" s="2" t="s">
        <v>65</v>
      </c>
      <c r="Q15" t="s">
        <v>44</v>
      </c>
      <c r="R15" s="2" t="s">
        <v>45</v>
      </c>
      <c r="S15" s="2">
        <v>0.16000000000000014</v>
      </c>
      <c r="T15" t="s">
        <v>46</v>
      </c>
      <c r="U15" s="20">
        <v>6.28</v>
      </c>
      <c r="V15" s="20">
        <v>6.12</v>
      </c>
      <c r="W15" s="20">
        <f t="shared" si="1"/>
        <v>0.16000000000000014</v>
      </c>
      <c r="Y15" s="2" t="s">
        <v>66</v>
      </c>
      <c r="Z15" s="18">
        <v>-0.020000000000000462</v>
      </c>
      <c r="AA15" s="2" t="s">
        <v>66</v>
      </c>
      <c r="AB15" t="s">
        <v>67</v>
      </c>
    </row>
    <row r="16" spans="1:28" ht="12.75">
      <c r="A16" t="s">
        <v>68</v>
      </c>
      <c r="B16" s="2" t="s">
        <v>69</v>
      </c>
      <c r="C16" s="17">
        <v>5.68</v>
      </c>
      <c r="D16" s="17">
        <f t="shared" si="0"/>
        <v>6.6626666666666665</v>
      </c>
      <c r="F16" t="s">
        <v>70</v>
      </c>
      <c r="G16" s="2" t="s">
        <v>71</v>
      </c>
      <c r="H16" s="18">
        <v>8</v>
      </c>
      <c r="I16" s="19">
        <v>30281.81637990493</v>
      </c>
      <c r="J16" s="17">
        <v>1.35</v>
      </c>
      <c r="K16" s="2" t="s">
        <v>71</v>
      </c>
      <c r="L16" s="3" t="s">
        <v>72</v>
      </c>
      <c r="N16" t="s">
        <v>70</v>
      </c>
      <c r="O16" s="2" t="s">
        <v>71</v>
      </c>
      <c r="P16" s="2" t="s">
        <v>33</v>
      </c>
      <c r="Q16" t="s">
        <v>44</v>
      </c>
      <c r="R16" s="2" t="s">
        <v>45</v>
      </c>
      <c r="S16" s="2">
        <v>0.21000000000000085</v>
      </c>
      <c r="T16" t="s">
        <v>46</v>
      </c>
      <c r="U16" s="20">
        <v>8.21</v>
      </c>
      <c r="V16" s="20">
        <v>8</v>
      </c>
      <c r="W16" s="20">
        <f t="shared" si="1"/>
        <v>0.21000000000000085</v>
      </c>
      <c r="Y16" s="2" t="s">
        <v>73</v>
      </c>
      <c r="Z16" s="18">
        <v>0</v>
      </c>
      <c r="AA16" s="2" t="s">
        <v>73</v>
      </c>
      <c r="AB16" t="s">
        <v>74</v>
      </c>
    </row>
    <row r="17" spans="1:28" ht="12.75">
      <c r="A17" t="s">
        <v>75</v>
      </c>
      <c r="B17" s="2" t="s">
        <v>76</v>
      </c>
      <c r="C17" s="17">
        <v>5.85</v>
      </c>
      <c r="D17" s="17">
        <f t="shared" si="0"/>
        <v>6.6626666666666665</v>
      </c>
      <c r="F17" t="s">
        <v>77</v>
      </c>
      <c r="G17" s="2" t="s">
        <v>78</v>
      </c>
      <c r="H17" s="18">
        <v>7.61</v>
      </c>
      <c r="I17" s="19">
        <v>28175.31501364981</v>
      </c>
      <c r="J17" s="17">
        <v>1.44</v>
      </c>
      <c r="K17" s="2" t="s">
        <v>78</v>
      </c>
      <c r="L17" s="3" t="s">
        <v>79</v>
      </c>
      <c r="N17" t="s">
        <v>77</v>
      </c>
      <c r="O17" s="2" t="s">
        <v>78</v>
      </c>
      <c r="P17" s="2" t="s">
        <v>33</v>
      </c>
      <c r="Q17" t="s">
        <v>44</v>
      </c>
      <c r="R17" s="2" t="s">
        <v>45</v>
      </c>
      <c r="S17" s="2">
        <v>0.5300000000000002</v>
      </c>
      <c r="T17" t="s">
        <v>46</v>
      </c>
      <c r="U17" s="20">
        <v>7.23</v>
      </c>
      <c r="V17" s="20">
        <v>6.7</v>
      </c>
      <c r="W17" s="20">
        <f t="shared" si="1"/>
        <v>0.5300000000000002</v>
      </c>
      <c r="Y17" s="2" t="s">
        <v>42</v>
      </c>
      <c r="Z17" s="18">
        <v>0.07000000000000028</v>
      </c>
      <c r="AA17" s="2" t="s">
        <v>42</v>
      </c>
      <c r="AB17" t="s">
        <v>43</v>
      </c>
    </row>
    <row r="18" spans="1:28" ht="12.75">
      <c r="A18" t="s">
        <v>80</v>
      </c>
      <c r="B18" s="2" t="s">
        <v>81</v>
      </c>
      <c r="C18" s="17">
        <v>5.97</v>
      </c>
      <c r="D18" s="17">
        <f t="shared" si="0"/>
        <v>6.6626666666666665</v>
      </c>
      <c r="F18" t="s">
        <v>82</v>
      </c>
      <c r="G18" s="2" t="s">
        <v>83</v>
      </c>
      <c r="H18" s="18">
        <v>7.01</v>
      </c>
      <c r="I18" s="19">
        <v>27378.50068694467</v>
      </c>
      <c r="J18" s="17">
        <v>1.66</v>
      </c>
      <c r="K18" s="2" t="s">
        <v>83</v>
      </c>
      <c r="L18" s="3" t="s">
        <v>82</v>
      </c>
      <c r="N18" t="s">
        <v>82</v>
      </c>
      <c r="O18" s="2" t="s">
        <v>83</v>
      </c>
      <c r="P18" s="2" t="s">
        <v>33</v>
      </c>
      <c r="Q18" t="s">
        <v>44</v>
      </c>
      <c r="R18" s="2" t="s">
        <v>45</v>
      </c>
      <c r="S18" s="2">
        <v>0.3099999999999996</v>
      </c>
      <c r="T18" t="s">
        <v>46</v>
      </c>
      <c r="U18" s="20">
        <v>6.52</v>
      </c>
      <c r="V18" s="20">
        <v>6.21</v>
      </c>
      <c r="W18" s="20">
        <f t="shared" si="1"/>
        <v>0.3099999999999996</v>
      </c>
      <c r="Y18" s="2" t="s">
        <v>84</v>
      </c>
      <c r="Z18" s="18">
        <v>0.08000000000000007</v>
      </c>
      <c r="AA18" s="2" t="s">
        <v>84</v>
      </c>
      <c r="AB18" t="s">
        <v>85</v>
      </c>
    </row>
    <row r="19" spans="1:28" ht="12.75">
      <c r="A19" t="s">
        <v>86</v>
      </c>
      <c r="B19" s="2" t="s">
        <v>87</v>
      </c>
      <c r="C19" s="17">
        <v>6.35</v>
      </c>
      <c r="D19" s="17">
        <f t="shared" si="0"/>
        <v>6.6626666666666665</v>
      </c>
      <c r="F19" t="s">
        <v>88</v>
      </c>
      <c r="G19" s="2" t="s">
        <v>89</v>
      </c>
      <c r="H19" s="18">
        <v>6.58</v>
      </c>
      <c r="I19" s="19">
        <v>27584.3289609687</v>
      </c>
      <c r="J19" s="17">
        <v>1.8</v>
      </c>
      <c r="K19" s="2" t="s">
        <v>89</v>
      </c>
      <c r="L19" s="3" t="s">
        <v>90</v>
      </c>
      <c r="N19" t="s">
        <v>88</v>
      </c>
      <c r="O19" s="2" t="s">
        <v>89</v>
      </c>
      <c r="P19" s="2" t="s">
        <v>33</v>
      </c>
      <c r="Q19" t="s">
        <v>44</v>
      </c>
      <c r="R19" s="2" t="s">
        <v>45</v>
      </c>
      <c r="S19" s="2">
        <v>0.4399999999999995</v>
      </c>
      <c r="T19" t="s">
        <v>46</v>
      </c>
      <c r="U19" s="20">
        <v>6.38</v>
      </c>
      <c r="V19" s="20">
        <v>5.94</v>
      </c>
      <c r="W19" s="20">
        <f t="shared" si="1"/>
        <v>0.4399999999999995</v>
      </c>
      <c r="Y19" s="2" t="s">
        <v>91</v>
      </c>
      <c r="Z19" s="18">
        <v>0.10999999999999943</v>
      </c>
      <c r="AA19" s="2" t="s">
        <v>91</v>
      </c>
      <c r="AB19" t="s">
        <v>92</v>
      </c>
    </row>
    <row r="20" spans="1:28" ht="12.75">
      <c r="A20" t="s">
        <v>62</v>
      </c>
      <c r="B20" s="2" t="s">
        <v>63</v>
      </c>
      <c r="C20" s="17">
        <v>6.42</v>
      </c>
      <c r="D20" s="17">
        <f t="shared" si="0"/>
        <v>6.6626666666666665</v>
      </c>
      <c r="F20" t="s">
        <v>86</v>
      </c>
      <c r="G20" s="2" t="s">
        <v>87</v>
      </c>
      <c r="H20" s="18">
        <v>6.35</v>
      </c>
      <c r="I20" s="19">
        <v>23797.592744948677</v>
      </c>
      <c r="J20" s="17"/>
      <c r="K20" s="2" t="s">
        <v>87</v>
      </c>
      <c r="L20" s="3" t="s">
        <v>93</v>
      </c>
      <c r="N20" t="s">
        <v>86</v>
      </c>
      <c r="O20" s="2" t="s">
        <v>87</v>
      </c>
      <c r="P20" s="2" t="s">
        <v>33</v>
      </c>
      <c r="Q20" t="s">
        <v>44</v>
      </c>
      <c r="R20" s="2" t="s">
        <v>45</v>
      </c>
      <c r="S20" s="2">
        <v>0.34000000000000075</v>
      </c>
      <c r="T20" t="s">
        <v>46</v>
      </c>
      <c r="U20" s="20">
        <v>5.69</v>
      </c>
      <c r="V20" s="20">
        <v>5.35</v>
      </c>
      <c r="W20" s="20">
        <f t="shared" si="1"/>
        <v>0.34000000000000075</v>
      </c>
      <c r="Y20" s="2" t="s">
        <v>69</v>
      </c>
      <c r="Z20" s="18">
        <v>0.15000000000000036</v>
      </c>
      <c r="AA20" s="2" t="s">
        <v>69</v>
      </c>
      <c r="AB20" t="s">
        <v>94</v>
      </c>
    </row>
    <row r="21" spans="1:28" ht="12.75">
      <c r="A21" t="s">
        <v>95</v>
      </c>
      <c r="B21" s="2" t="s">
        <v>66</v>
      </c>
      <c r="C21" s="17">
        <v>6.49</v>
      </c>
      <c r="D21" s="17">
        <f t="shared" si="0"/>
        <v>6.6626666666666665</v>
      </c>
      <c r="F21" t="s">
        <v>56</v>
      </c>
      <c r="G21" s="2" t="s">
        <v>47</v>
      </c>
      <c r="H21" s="18">
        <v>5.23</v>
      </c>
      <c r="I21" s="19">
        <v>14311.759626056086</v>
      </c>
      <c r="J21" s="17">
        <v>2.04</v>
      </c>
      <c r="K21" s="2" t="s">
        <v>47</v>
      </c>
      <c r="L21" s="3" t="s">
        <v>48</v>
      </c>
      <c r="N21" t="s">
        <v>56</v>
      </c>
      <c r="O21" s="2" t="s">
        <v>47</v>
      </c>
      <c r="P21" s="2" t="s">
        <v>65</v>
      </c>
      <c r="Q21" t="s">
        <v>44</v>
      </c>
      <c r="R21" s="2" t="s">
        <v>45</v>
      </c>
      <c r="S21" s="2">
        <v>-0.1299999999999999</v>
      </c>
      <c r="T21" t="s">
        <v>46</v>
      </c>
      <c r="U21" s="20">
        <v>5.16</v>
      </c>
      <c r="V21" s="20">
        <v>5.29</v>
      </c>
      <c r="W21" s="20">
        <f t="shared" si="1"/>
        <v>-0.1299999999999999</v>
      </c>
      <c r="Y21" s="2" t="s">
        <v>81</v>
      </c>
      <c r="Z21" s="18">
        <v>0.15999999999999925</v>
      </c>
      <c r="AA21" s="2" t="s">
        <v>81</v>
      </c>
      <c r="AB21" t="s">
        <v>96</v>
      </c>
    </row>
    <row r="22" spans="1:28" ht="12.75">
      <c r="A22" t="s">
        <v>88</v>
      </c>
      <c r="B22" s="2" t="s">
        <v>89</v>
      </c>
      <c r="C22" s="17">
        <v>6.58</v>
      </c>
      <c r="D22" s="17">
        <f t="shared" si="0"/>
        <v>6.6626666666666665</v>
      </c>
      <c r="F22" t="s">
        <v>97</v>
      </c>
      <c r="G22" s="2" t="s">
        <v>98</v>
      </c>
      <c r="H22" s="18">
        <v>6.9</v>
      </c>
      <c r="I22" s="19">
        <v>29381.530978045408</v>
      </c>
      <c r="J22" s="17"/>
      <c r="K22" s="2" t="s">
        <v>98</v>
      </c>
      <c r="L22" s="3" t="s">
        <v>99</v>
      </c>
      <c r="N22" t="s">
        <v>97</v>
      </c>
      <c r="O22" s="2" t="s">
        <v>98</v>
      </c>
      <c r="U22" s="20"/>
      <c r="V22" s="20"/>
      <c r="W22" s="20"/>
      <c r="Y22" s="2" t="s">
        <v>63</v>
      </c>
      <c r="Z22" s="18">
        <v>0.16000000000000014</v>
      </c>
      <c r="AA22" s="2" t="s">
        <v>63</v>
      </c>
      <c r="AB22" t="s">
        <v>64</v>
      </c>
    </row>
    <row r="23" spans="1:28" ht="12.75">
      <c r="A23" t="s">
        <v>100</v>
      </c>
      <c r="B23" s="2" t="s">
        <v>91</v>
      </c>
      <c r="C23" s="17">
        <v>6.74</v>
      </c>
      <c r="D23" s="17">
        <f t="shared" si="0"/>
        <v>6.6626666666666665</v>
      </c>
      <c r="F23" t="s">
        <v>80</v>
      </c>
      <c r="G23" s="2" t="s">
        <v>81</v>
      </c>
      <c r="H23" s="18">
        <v>5.97</v>
      </c>
      <c r="I23" s="19">
        <v>30775.26466491307</v>
      </c>
      <c r="J23" s="17">
        <v>2.05</v>
      </c>
      <c r="K23" s="2" t="s">
        <v>81</v>
      </c>
      <c r="L23" s="3" t="s">
        <v>96</v>
      </c>
      <c r="N23" t="s">
        <v>80</v>
      </c>
      <c r="O23" s="2" t="s">
        <v>81</v>
      </c>
      <c r="P23" s="2" t="s">
        <v>33</v>
      </c>
      <c r="Q23" t="s">
        <v>44</v>
      </c>
      <c r="R23" s="2" t="s">
        <v>45</v>
      </c>
      <c r="S23" s="2">
        <v>0.15999999999999925</v>
      </c>
      <c r="T23" t="s">
        <v>46</v>
      </c>
      <c r="U23" s="20">
        <v>7.27</v>
      </c>
      <c r="V23" s="20">
        <v>7.11</v>
      </c>
      <c r="W23" s="20">
        <f t="shared" si="1"/>
        <v>0.15999999999999925</v>
      </c>
      <c r="Y23" s="2" t="s">
        <v>71</v>
      </c>
      <c r="Z23" s="18">
        <v>0.21000000000000085</v>
      </c>
      <c r="AA23" s="2" t="s">
        <v>71</v>
      </c>
      <c r="AB23" t="s">
        <v>72</v>
      </c>
    </row>
    <row r="24" spans="1:28" ht="12.75">
      <c r="A24" t="s">
        <v>101</v>
      </c>
      <c r="B24" s="2" t="s">
        <v>102</v>
      </c>
      <c r="C24" s="17">
        <v>6.8</v>
      </c>
      <c r="D24" s="17">
        <f t="shared" si="0"/>
        <v>6.6626666666666665</v>
      </c>
      <c r="F24" t="s">
        <v>39</v>
      </c>
      <c r="G24" s="2" t="s">
        <v>40</v>
      </c>
      <c r="H24" s="18">
        <v>4.98</v>
      </c>
      <c r="I24" s="19">
        <v>24347.916643159606</v>
      </c>
      <c r="J24" s="17"/>
      <c r="K24" s="2" t="s">
        <v>40</v>
      </c>
      <c r="L24" s="3" t="s">
        <v>103</v>
      </c>
      <c r="N24" t="s">
        <v>39</v>
      </c>
      <c r="O24" s="2" t="s">
        <v>40</v>
      </c>
      <c r="P24" s="2" t="s">
        <v>33</v>
      </c>
      <c r="Q24" t="s">
        <v>44</v>
      </c>
      <c r="R24" s="2" t="s">
        <v>45</v>
      </c>
      <c r="S24" s="2">
        <v>0.45999999999999996</v>
      </c>
      <c r="T24" t="s">
        <v>46</v>
      </c>
      <c r="U24" s="20">
        <v>6.15</v>
      </c>
      <c r="V24" s="20">
        <v>5.69</v>
      </c>
      <c r="W24" s="20">
        <f t="shared" si="1"/>
        <v>0.45999999999999996</v>
      </c>
      <c r="Y24" s="2" t="s">
        <v>104</v>
      </c>
      <c r="Z24" s="18">
        <v>0.27999999999999936</v>
      </c>
      <c r="AA24" s="2" t="s">
        <v>104</v>
      </c>
      <c r="AB24" t="s">
        <v>105</v>
      </c>
    </row>
    <row r="25" spans="1:28" ht="12.75">
      <c r="A25" t="s">
        <v>97</v>
      </c>
      <c r="B25" s="2" t="s">
        <v>98</v>
      </c>
      <c r="C25" s="17">
        <v>6.9</v>
      </c>
      <c r="D25" s="17">
        <f t="shared" si="0"/>
        <v>6.6626666666666665</v>
      </c>
      <c r="F25" t="s">
        <v>95</v>
      </c>
      <c r="G25" s="2" t="s">
        <v>66</v>
      </c>
      <c r="H25" s="18">
        <v>6.49</v>
      </c>
      <c r="I25" s="19">
        <v>25847.25956487439</v>
      </c>
      <c r="J25" s="17">
        <v>1.79</v>
      </c>
      <c r="K25" s="2" t="s">
        <v>66</v>
      </c>
      <c r="L25" s="3" t="s">
        <v>67</v>
      </c>
      <c r="N25" t="s">
        <v>95</v>
      </c>
      <c r="O25" s="2" t="s">
        <v>66</v>
      </c>
      <c r="P25" s="2" t="s">
        <v>106</v>
      </c>
      <c r="Q25" t="s">
        <v>44</v>
      </c>
      <c r="R25" s="2" t="s">
        <v>45</v>
      </c>
      <c r="S25" s="2">
        <v>-0.020000000000000462</v>
      </c>
      <c r="T25" t="s">
        <v>107</v>
      </c>
      <c r="U25" s="20">
        <v>5.77</v>
      </c>
      <c r="V25" s="20">
        <v>5.79</v>
      </c>
      <c r="W25" s="20">
        <f t="shared" si="1"/>
        <v>-0.020000000000000462</v>
      </c>
      <c r="Y25" s="2" t="s">
        <v>83</v>
      </c>
      <c r="Z25" s="18">
        <v>0.3099999999999996</v>
      </c>
      <c r="AA25" s="2" t="s">
        <v>83</v>
      </c>
      <c r="AB25" t="s">
        <v>82</v>
      </c>
    </row>
    <row r="26" spans="1:28" ht="12.75">
      <c r="A26" t="s">
        <v>108</v>
      </c>
      <c r="B26" s="2" t="s">
        <v>109</v>
      </c>
      <c r="C26" s="17">
        <v>6.97</v>
      </c>
      <c r="D26" s="17">
        <f t="shared" si="0"/>
        <v>6.6626666666666665</v>
      </c>
      <c r="F26" t="s">
        <v>68</v>
      </c>
      <c r="G26" s="2" t="s">
        <v>69</v>
      </c>
      <c r="H26" s="18">
        <v>5.68</v>
      </c>
      <c r="I26" s="19">
        <v>19885.30646370168</v>
      </c>
      <c r="J26" s="17"/>
      <c r="K26" s="2" t="s">
        <v>69</v>
      </c>
      <c r="L26" s="3" t="s">
        <v>94</v>
      </c>
      <c r="N26" t="s">
        <v>68</v>
      </c>
      <c r="O26" s="2" t="s">
        <v>69</v>
      </c>
      <c r="P26" s="2" t="s">
        <v>110</v>
      </c>
      <c r="Q26" t="s">
        <v>59</v>
      </c>
      <c r="R26" s="2" t="s">
        <v>60</v>
      </c>
      <c r="S26" s="2">
        <v>0.15000000000000036</v>
      </c>
      <c r="T26" t="s">
        <v>61</v>
      </c>
      <c r="U26" s="20">
        <v>5.94</v>
      </c>
      <c r="V26" s="20">
        <v>5.79</v>
      </c>
      <c r="W26" s="20">
        <f t="shared" si="1"/>
        <v>0.15000000000000036</v>
      </c>
      <c r="Y26" s="2" t="s">
        <v>31</v>
      </c>
      <c r="Z26" s="18">
        <v>0.3199999999999994</v>
      </c>
      <c r="AA26" s="2" t="s">
        <v>31</v>
      </c>
      <c r="AB26" t="s">
        <v>32</v>
      </c>
    </row>
    <row r="27" spans="1:28" ht="12.75">
      <c r="A27" t="s">
        <v>82</v>
      </c>
      <c r="B27" s="2" t="s">
        <v>83</v>
      </c>
      <c r="C27" s="17">
        <v>7.01</v>
      </c>
      <c r="D27" s="17">
        <f t="shared" si="0"/>
        <v>6.6626666666666665</v>
      </c>
      <c r="F27" t="s">
        <v>101</v>
      </c>
      <c r="G27" s="2" t="s">
        <v>102</v>
      </c>
      <c r="H27" s="18">
        <v>6.8</v>
      </c>
      <c r="I27" s="19">
        <v>55653.19493354475</v>
      </c>
      <c r="J27" s="17"/>
      <c r="K27" s="2" t="s">
        <v>102</v>
      </c>
      <c r="L27" s="3" t="s">
        <v>101</v>
      </c>
      <c r="N27" t="s">
        <v>101</v>
      </c>
      <c r="O27" s="2" t="s">
        <v>102</v>
      </c>
      <c r="P27" s="2" t="s">
        <v>33</v>
      </c>
      <c r="Q27" t="s">
        <v>44</v>
      </c>
      <c r="R27" s="2" t="s">
        <v>45</v>
      </c>
      <c r="S27" s="2">
        <v>0.4800000000000004</v>
      </c>
      <c r="T27" t="s">
        <v>46</v>
      </c>
      <c r="U27" s="20">
        <v>7.57</v>
      </c>
      <c r="V27" s="20">
        <v>7.09</v>
      </c>
      <c r="W27" s="20">
        <f t="shared" si="1"/>
        <v>0.4800000000000004</v>
      </c>
      <c r="Y27" s="2" t="s">
        <v>111</v>
      </c>
      <c r="Z27" s="18">
        <v>0.33999999999999986</v>
      </c>
      <c r="AA27" s="2" t="s">
        <v>111</v>
      </c>
      <c r="AB27" t="s">
        <v>112</v>
      </c>
    </row>
    <row r="28" spans="1:28" ht="12.75">
      <c r="A28" t="s">
        <v>41</v>
      </c>
      <c r="B28" s="2" t="s">
        <v>42</v>
      </c>
      <c r="C28" s="17">
        <v>7.12</v>
      </c>
      <c r="D28" s="17">
        <f t="shared" si="0"/>
        <v>6.6626666666666665</v>
      </c>
      <c r="F28" t="s">
        <v>100</v>
      </c>
      <c r="G28" s="2" t="s">
        <v>91</v>
      </c>
      <c r="H28" s="18">
        <v>6.74</v>
      </c>
      <c r="I28" s="19">
        <v>9314.157319085634</v>
      </c>
      <c r="J28" s="17">
        <v>2.16</v>
      </c>
      <c r="K28" s="2" t="s">
        <v>91</v>
      </c>
      <c r="L28" s="3" t="s">
        <v>92</v>
      </c>
      <c r="N28" t="s">
        <v>100</v>
      </c>
      <c r="O28" s="2" t="s">
        <v>91</v>
      </c>
      <c r="P28" s="2" t="s">
        <v>113</v>
      </c>
      <c r="Q28" t="s">
        <v>59</v>
      </c>
      <c r="R28" s="2" t="s">
        <v>60</v>
      </c>
      <c r="S28" s="2">
        <v>0.10999999999999943</v>
      </c>
      <c r="T28" t="s">
        <v>61</v>
      </c>
      <c r="U28" s="20">
        <v>8.03</v>
      </c>
      <c r="V28" s="20">
        <v>7.92</v>
      </c>
      <c r="W28" s="20">
        <f t="shared" si="1"/>
        <v>0.10999999999999943</v>
      </c>
      <c r="Y28" s="2" t="s">
        <v>109</v>
      </c>
      <c r="Z28" s="18">
        <v>0.33999999999999986</v>
      </c>
      <c r="AA28" s="2" t="s">
        <v>109</v>
      </c>
      <c r="AB28" t="s">
        <v>114</v>
      </c>
    </row>
    <row r="29" spans="1:28" ht="12.75">
      <c r="A29" t="s">
        <v>115</v>
      </c>
      <c r="B29" s="2" t="s">
        <v>111</v>
      </c>
      <c r="C29" s="17">
        <v>7.13</v>
      </c>
      <c r="D29" s="17">
        <f t="shared" si="0"/>
        <v>6.6626666666666665</v>
      </c>
      <c r="F29" t="s">
        <v>116</v>
      </c>
      <c r="G29" s="2" t="s">
        <v>117</v>
      </c>
      <c r="H29" s="18">
        <v>7.56</v>
      </c>
      <c r="I29" s="19">
        <v>31789.584905980708</v>
      </c>
      <c r="J29" s="17">
        <v>1.15</v>
      </c>
      <c r="K29" s="2" t="s">
        <v>117</v>
      </c>
      <c r="L29" s="3" t="s">
        <v>118</v>
      </c>
      <c r="N29" t="s">
        <v>116</v>
      </c>
      <c r="O29" s="2" t="s">
        <v>117</v>
      </c>
      <c r="P29" s="2" t="s">
        <v>65</v>
      </c>
      <c r="Q29" t="s">
        <v>44</v>
      </c>
      <c r="R29" s="2" t="s">
        <v>45</v>
      </c>
      <c r="S29" s="2">
        <v>0.4900000000000002</v>
      </c>
      <c r="T29" t="s">
        <v>46</v>
      </c>
      <c r="U29" s="20">
        <v>7.61</v>
      </c>
      <c r="V29" s="20">
        <v>7.12</v>
      </c>
      <c r="W29" s="20">
        <f t="shared" si="1"/>
        <v>0.4900000000000002</v>
      </c>
      <c r="Y29" s="2" t="s">
        <v>87</v>
      </c>
      <c r="Z29" s="18">
        <v>0.34000000000000075</v>
      </c>
      <c r="AA29" s="2" t="s">
        <v>87</v>
      </c>
      <c r="AB29" t="s">
        <v>93</v>
      </c>
    </row>
    <row r="30" spans="1:28" ht="12.75">
      <c r="A30" t="s">
        <v>119</v>
      </c>
      <c r="B30" s="2" t="s">
        <v>54</v>
      </c>
      <c r="C30" s="17">
        <v>7.26</v>
      </c>
      <c r="D30" s="17">
        <f t="shared" si="0"/>
        <v>6.6626666666666665</v>
      </c>
      <c r="F30" t="s">
        <v>120</v>
      </c>
      <c r="G30" s="2" t="s">
        <v>121</v>
      </c>
      <c r="H30" s="18">
        <v>7.44</v>
      </c>
      <c r="I30" s="19">
        <v>20596.05747243012</v>
      </c>
      <c r="J30" s="17"/>
      <c r="K30" s="2" t="s">
        <v>121</v>
      </c>
      <c r="L30" s="3" t="s">
        <v>122</v>
      </c>
      <c r="N30" t="s">
        <v>120</v>
      </c>
      <c r="O30" s="2" t="s">
        <v>121</v>
      </c>
      <c r="U30" s="20"/>
      <c r="V30" s="20"/>
      <c r="W30" s="20"/>
      <c r="Y30" s="2" t="s">
        <v>76</v>
      </c>
      <c r="Z30" s="18">
        <v>0.3600000000000003</v>
      </c>
      <c r="AA30" s="2" t="s">
        <v>76</v>
      </c>
      <c r="AB30" t="s">
        <v>123</v>
      </c>
    </row>
    <row r="31" spans="1:28" ht="12.75">
      <c r="A31" t="s">
        <v>124</v>
      </c>
      <c r="B31" s="2" t="s">
        <v>104</v>
      </c>
      <c r="C31" s="17">
        <v>7.38</v>
      </c>
      <c r="D31" s="17">
        <f t="shared" si="0"/>
        <v>6.6626666666666665</v>
      </c>
      <c r="F31" t="s">
        <v>125</v>
      </c>
      <c r="G31" s="2" t="s">
        <v>73</v>
      </c>
      <c r="H31" s="18">
        <v>7.46</v>
      </c>
      <c r="I31" s="19">
        <v>45552.394784017306</v>
      </c>
      <c r="J31" s="17">
        <v>1.6</v>
      </c>
      <c r="K31" s="2" t="s">
        <v>73</v>
      </c>
      <c r="L31" s="3" t="s">
        <v>74</v>
      </c>
      <c r="N31" t="s">
        <v>125</v>
      </c>
      <c r="O31" s="2" t="s">
        <v>73</v>
      </c>
      <c r="P31" s="2" t="s">
        <v>126</v>
      </c>
      <c r="Q31" t="s">
        <v>59</v>
      </c>
      <c r="R31" s="2" t="s">
        <v>35</v>
      </c>
      <c r="S31" s="2">
        <v>0</v>
      </c>
      <c r="T31" t="s">
        <v>127</v>
      </c>
      <c r="U31" s="20">
        <v>7.76</v>
      </c>
      <c r="V31" s="20">
        <v>7.76</v>
      </c>
      <c r="W31" s="20">
        <f t="shared" si="1"/>
        <v>0</v>
      </c>
      <c r="Y31" s="2" t="s">
        <v>89</v>
      </c>
      <c r="Z31" s="18">
        <v>0.4399999999999995</v>
      </c>
      <c r="AA31" s="2" t="s">
        <v>89</v>
      </c>
      <c r="AB31" t="s">
        <v>90</v>
      </c>
    </row>
    <row r="32" spans="1:28" ht="12.75">
      <c r="A32" t="s">
        <v>51</v>
      </c>
      <c r="B32" s="2" t="s">
        <v>52</v>
      </c>
      <c r="C32" s="17">
        <v>7.39</v>
      </c>
      <c r="D32" s="17">
        <f t="shared" si="0"/>
        <v>6.6626666666666665</v>
      </c>
      <c r="F32" t="s">
        <v>75</v>
      </c>
      <c r="G32" s="2" t="s">
        <v>76</v>
      </c>
      <c r="H32" s="18">
        <v>5.85</v>
      </c>
      <c r="I32" s="19">
        <v>12233.352795549064</v>
      </c>
      <c r="J32" s="17">
        <v>2.08</v>
      </c>
      <c r="K32" s="2" t="s">
        <v>76</v>
      </c>
      <c r="L32" s="3" t="s">
        <v>123</v>
      </c>
      <c r="N32" t="s">
        <v>75</v>
      </c>
      <c r="O32" s="2" t="s">
        <v>76</v>
      </c>
      <c r="P32" s="2" t="s">
        <v>65</v>
      </c>
      <c r="Q32" t="s">
        <v>44</v>
      </c>
      <c r="R32" s="2" t="s">
        <v>45</v>
      </c>
      <c r="S32" s="2">
        <v>0.3600000000000003</v>
      </c>
      <c r="T32" t="s">
        <v>46</v>
      </c>
      <c r="U32" s="20">
        <v>5.95</v>
      </c>
      <c r="V32" s="20">
        <v>5.59</v>
      </c>
      <c r="W32" s="20">
        <f t="shared" si="1"/>
        <v>0.3600000000000003</v>
      </c>
      <c r="Y32" s="2" t="s">
        <v>40</v>
      </c>
      <c r="Z32" s="18">
        <v>0.45999999999999996</v>
      </c>
      <c r="AA32" s="2" t="s">
        <v>40</v>
      </c>
      <c r="AB32" t="s">
        <v>103</v>
      </c>
    </row>
    <row r="33" spans="1:28" ht="12.75">
      <c r="A33" t="s">
        <v>57</v>
      </c>
      <c r="B33" s="2" t="s">
        <v>58</v>
      </c>
      <c r="C33" s="17">
        <v>7.4</v>
      </c>
      <c r="D33" s="17">
        <f t="shared" si="0"/>
        <v>6.6626666666666665</v>
      </c>
      <c r="F33" t="s">
        <v>38</v>
      </c>
      <c r="G33" s="2" t="s">
        <v>37</v>
      </c>
      <c r="H33" s="18">
        <v>5.43</v>
      </c>
      <c r="I33" s="19">
        <v>16608.90661653401</v>
      </c>
      <c r="J33" s="17">
        <v>2.18</v>
      </c>
      <c r="K33" s="2" t="s">
        <v>37</v>
      </c>
      <c r="L33" s="3" t="s">
        <v>38</v>
      </c>
      <c r="N33" t="s">
        <v>38</v>
      </c>
      <c r="O33" s="2" t="s">
        <v>37</v>
      </c>
      <c r="P33" s="2" t="s">
        <v>33</v>
      </c>
      <c r="Q33" t="s">
        <v>44</v>
      </c>
      <c r="R33" s="2" t="s">
        <v>45</v>
      </c>
      <c r="S33" s="2">
        <v>-0.34000000000000075</v>
      </c>
      <c r="T33" t="s">
        <v>46</v>
      </c>
      <c r="U33" s="20">
        <v>5.06</v>
      </c>
      <c r="V33" s="20">
        <v>5.4</v>
      </c>
      <c r="W33" s="20">
        <f t="shared" si="1"/>
        <v>-0.34000000000000075</v>
      </c>
      <c r="Y33" s="2" t="s">
        <v>102</v>
      </c>
      <c r="Z33" s="18">
        <v>0.4800000000000004</v>
      </c>
      <c r="AA33" s="2" t="s">
        <v>102</v>
      </c>
      <c r="AB33" t="s">
        <v>101</v>
      </c>
    </row>
    <row r="34" spans="1:28" ht="12.75">
      <c r="A34" t="s">
        <v>30</v>
      </c>
      <c r="B34" s="2" t="s">
        <v>31</v>
      </c>
      <c r="C34" s="17">
        <v>7.42</v>
      </c>
      <c r="D34" s="17">
        <f t="shared" si="0"/>
        <v>6.6626666666666665</v>
      </c>
      <c r="F34" t="s">
        <v>49</v>
      </c>
      <c r="G34" s="2" t="s">
        <v>50</v>
      </c>
      <c r="H34" s="18">
        <v>5.16</v>
      </c>
      <c r="I34" s="19">
        <v>13598.95579257103</v>
      </c>
      <c r="J34" s="17"/>
      <c r="K34" s="2" t="s">
        <v>50</v>
      </c>
      <c r="L34" s="3" t="s">
        <v>128</v>
      </c>
      <c r="N34" t="s">
        <v>129</v>
      </c>
      <c r="O34" s="2" t="s">
        <v>50</v>
      </c>
      <c r="P34" s="2" t="s">
        <v>65</v>
      </c>
      <c r="Q34" t="s">
        <v>44</v>
      </c>
      <c r="R34" s="2" t="s">
        <v>45</v>
      </c>
      <c r="S34" s="2">
        <v>0.5800000000000001</v>
      </c>
      <c r="T34" t="s">
        <v>46</v>
      </c>
      <c r="U34" s="20">
        <v>5.68</v>
      </c>
      <c r="V34" s="20">
        <v>5.1</v>
      </c>
      <c r="W34" s="20">
        <f t="shared" si="1"/>
        <v>0.5800000000000001</v>
      </c>
      <c r="Y34" s="2" t="s">
        <v>117</v>
      </c>
      <c r="Z34" s="18">
        <v>0.4900000000000002</v>
      </c>
      <c r="AA34" s="2" t="s">
        <v>117</v>
      </c>
      <c r="AB34" t="s">
        <v>118</v>
      </c>
    </row>
    <row r="35" spans="1:28" ht="12.75">
      <c r="A35" t="s">
        <v>120</v>
      </c>
      <c r="B35" s="2" t="s">
        <v>121</v>
      </c>
      <c r="C35" s="17">
        <v>7.44</v>
      </c>
      <c r="D35" s="17">
        <f t="shared" si="0"/>
        <v>6.6626666666666665</v>
      </c>
      <c r="F35" t="s">
        <v>115</v>
      </c>
      <c r="G35" s="2" t="s">
        <v>111</v>
      </c>
      <c r="H35" s="18">
        <v>7.13</v>
      </c>
      <c r="I35" s="19">
        <v>24318.38810713717</v>
      </c>
      <c r="J35" s="17">
        <v>1.75</v>
      </c>
      <c r="K35" s="2" t="s">
        <v>111</v>
      </c>
      <c r="L35" s="3" t="s">
        <v>112</v>
      </c>
      <c r="N35" t="s">
        <v>115</v>
      </c>
      <c r="O35" s="2" t="s">
        <v>111</v>
      </c>
      <c r="P35" s="2" t="s">
        <v>33</v>
      </c>
      <c r="Q35" t="s">
        <v>44</v>
      </c>
      <c r="R35" s="2" t="s">
        <v>45</v>
      </c>
      <c r="S35" s="2">
        <v>0.33999999999999986</v>
      </c>
      <c r="T35" t="s">
        <v>46</v>
      </c>
      <c r="U35" s="20">
        <v>6.79</v>
      </c>
      <c r="V35" s="20">
        <v>6.45</v>
      </c>
      <c r="W35" s="20">
        <f t="shared" si="1"/>
        <v>0.33999999999999986</v>
      </c>
      <c r="Y35" s="2" t="s">
        <v>78</v>
      </c>
      <c r="Z35" s="18">
        <v>0.5300000000000002</v>
      </c>
      <c r="AA35" s="2" t="s">
        <v>78</v>
      </c>
      <c r="AB35" t="s">
        <v>79</v>
      </c>
    </row>
    <row r="36" spans="1:28" ht="12.75">
      <c r="A36" t="s">
        <v>130</v>
      </c>
      <c r="B36" s="2" t="s">
        <v>84</v>
      </c>
      <c r="C36" s="17">
        <v>7.45</v>
      </c>
      <c r="D36" s="17">
        <f t="shared" si="0"/>
        <v>6.6626666666666665</v>
      </c>
      <c r="F36" t="s">
        <v>124</v>
      </c>
      <c r="G36" s="2" t="s">
        <v>104</v>
      </c>
      <c r="H36" s="18">
        <v>7.38</v>
      </c>
      <c r="I36" s="19">
        <v>31234.309395909404</v>
      </c>
      <c r="J36" s="17">
        <v>1.63</v>
      </c>
      <c r="K36" s="2" t="s">
        <v>104</v>
      </c>
      <c r="L36" s="3" t="s">
        <v>105</v>
      </c>
      <c r="N36" t="s">
        <v>124</v>
      </c>
      <c r="O36" s="2" t="s">
        <v>104</v>
      </c>
      <c r="P36" s="2" t="s">
        <v>33</v>
      </c>
      <c r="Q36" t="s">
        <v>44</v>
      </c>
      <c r="R36" s="2" t="s">
        <v>45</v>
      </c>
      <c r="S36" s="2">
        <v>0.27999999999999936</v>
      </c>
      <c r="T36" t="s">
        <v>46</v>
      </c>
      <c r="U36" s="20">
        <v>7.6</v>
      </c>
      <c r="V36" s="20">
        <v>7.32</v>
      </c>
      <c r="W36" s="20">
        <f t="shared" si="1"/>
        <v>0.27999999999999936</v>
      </c>
      <c r="Y36" s="2" t="s">
        <v>50</v>
      </c>
      <c r="Z36" s="18">
        <v>0.5800000000000001</v>
      </c>
      <c r="AA36" s="2" t="s">
        <v>50</v>
      </c>
      <c r="AB36" t="s">
        <v>128</v>
      </c>
    </row>
    <row r="37" spans="1:28" ht="12.75">
      <c r="A37" t="s">
        <v>125</v>
      </c>
      <c r="B37" s="2" t="s">
        <v>73</v>
      </c>
      <c r="C37" s="17">
        <v>7.46</v>
      </c>
      <c r="D37" s="17">
        <f t="shared" si="0"/>
        <v>6.6626666666666665</v>
      </c>
      <c r="F37" t="s">
        <v>130</v>
      </c>
      <c r="G37" s="2" t="s">
        <v>84</v>
      </c>
      <c r="H37" s="18">
        <v>7.45</v>
      </c>
      <c r="I37" s="19">
        <v>34536.02634301626</v>
      </c>
      <c r="J37" s="17">
        <v>1.7</v>
      </c>
      <c r="K37" s="2" t="s">
        <v>84</v>
      </c>
      <c r="L37" s="3" t="s">
        <v>85</v>
      </c>
      <c r="N37" t="s">
        <v>130</v>
      </c>
      <c r="O37" s="2" t="s">
        <v>84</v>
      </c>
      <c r="P37" s="2" t="s">
        <v>131</v>
      </c>
      <c r="Q37" t="s">
        <v>59</v>
      </c>
      <c r="R37" s="2" t="s">
        <v>35</v>
      </c>
      <c r="S37" s="2">
        <v>0.08000000000000007</v>
      </c>
      <c r="T37" t="s">
        <v>127</v>
      </c>
      <c r="U37" s="20">
        <v>8.09</v>
      </c>
      <c r="V37" s="20">
        <v>8.01</v>
      </c>
      <c r="W37" s="20">
        <f t="shared" si="1"/>
        <v>0.08000000000000007</v>
      </c>
      <c r="Y37" s="2" t="s">
        <v>52</v>
      </c>
      <c r="Z37" s="18">
        <v>0.7399999999999993</v>
      </c>
      <c r="AA37" s="2" t="s">
        <v>52</v>
      </c>
      <c r="AB37" t="s">
        <v>53</v>
      </c>
    </row>
    <row r="38" spans="1:28" ht="12.75">
      <c r="A38" t="s">
        <v>116</v>
      </c>
      <c r="B38" s="2" t="s">
        <v>117</v>
      </c>
      <c r="C38" s="17">
        <v>7.56</v>
      </c>
      <c r="D38" s="17">
        <f t="shared" si="0"/>
        <v>6.6626666666666665</v>
      </c>
      <c r="F38" t="s">
        <v>28</v>
      </c>
      <c r="G38" s="2" t="s">
        <v>29</v>
      </c>
      <c r="H38" s="18">
        <v>4.7</v>
      </c>
      <c r="I38" s="19">
        <v>10804.680865916802</v>
      </c>
      <c r="J38" s="17"/>
      <c r="K38" s="2" t="s">
        <v>29</v>
      </c>
      <c r="L38" s="3" t="s">
        <v>132</v>
      </c>
      <c r="N38" t="s">
        <v>28</v>
      </c>
      <c r="O38" s="2" t="s">
        <v>29</v>
      </c>
      <c r="P38" s="2" t="s">
        <v>65</v>
      </c>
      <c r="Q38" t="s">
        <v>44</v>
      </c>
      <c r="R38" s="2" t="s">
        <v>45</v>
      </c>
      <c r="S38" s="2">
        <v>1.5099999999999998</v>
      </c>
      <c r="T38" t="s">
        <v>46</v>
      </c>
      <c r="U38" s="20">
        <v>6.09</v>
      </c>
      <c r="V38" s="20">
        <v>4.58</v>
      </c>
      <c r="W38" s="20">
        <f t="shared" si="1"/>
        <v>1.5099999999999998</v>
      </c>
      <c r="Y38" s="2" t="s">
        <v>29</v>
      </c>
      <c r="Z38" s="18">
        <v>1.5099999999999998</v>
      </c>
      <c r="AA38" s="2" t="s">
        <v>29</v>
      </c>
      <c r="AB38" t="s">
        <v>132</v>
      </c>
    </row>
    <row r="39" spans="1:27" ht="12.75">
      <c r="A39" t="s">
        <v>77</v>
      </c>
      <c r="B39" s="2" t="s">
        <v>78</v>
      </c>
      <c r="C39" s="17">
        <v>7.61</v>
      </c>
      <c r="D39" s="17">
        <f t="shared" si="0"/>
        <v>6.6626666666666665</v>
      </c>
      <c r="F39" t="s">
        <v>108</v>
      </c>
      <c r="G39" s="2" t="s">
        <v>109</v>
      </c>
      <c r="H39" s="18">
        <v>6.97</v>
      </c>
      <c r="I39" s="19">
        <v>30002.925049088273</v>
      </c>
      <c r="J39" s="17">
        <v>1.63</v>
      </c>
      <c r="K39" s="2" t="s">
        <v>109</v>
      </c>
      <c r="L39" s="3" t="s">
        <v>114</v>
      </c>
      <c r="N39" t="s">
        <v>108</v>
      </c>
      <c r="O39" s="2" t="s">
        <v>109</v>
      </c>
      <c r="P39" s="2" t="s">
        <v>33</v>
      </c>
      <c r="Q39" t="s">
        <v>44</v>
      </c>
      <c r="R39" s="2" t="s">
        <v>45</v>
      </c>
      <c r="S39" s="2">
        <v>0.33999999999999986</v>
      </c>
      <c r="T39" t="s">
        <v>46</v>
      </c>
      <c r="U39" s="20">
        <v>7.02</v>
      </c>
      <c r="V39" s="20">
        <v>6.68</v>
      </c>
      <c r="W39" s="20">
        <f t="shared" si="1"/>
        <v>0.33999999999999986</v>
      </c>
      <c r="Z39" s="18"/>
      <c r="AA39" s="2"/>
    </row>
    <row r="40" spans="1:27" ht="12.75">
      <c r="A40" t="s">
        <v>70</v>
      </c>
      <c r="B40" s="2" t="s">
        <v>71</v>
      </c>
      <c r="C40" s="17">
        <v>8</v>
      </c>
      <c r="D40" s="17">
        <f t="shared" si="0"/>
        <v>6.6626666666666665</v>
      </c>
      <c r="F40" t="s">
        <v>119</v>
      </c>
      <c r="G40" s="2" t="s">
        <v>54</v>
      </c>
      <c r="H40" s="18">
        <v>7.26</v>
      </c>
      <c r="I40" s="19">
        <v>38873.63965941041</v>
      </c>
      <c r="J40" s="17">
        <v>1.89</v>
      </c>
      <c r="K40" s="2" t="s">
        <v>54</v>
      </c>
      <c r="L40" s="3" t="s">
        <v>55</v>
      </c>
      <c r="N40" t="s">
        <v>119</v>
      </c>
      <c r="O40" s="2" t="s">
        <v>54</v>
      </c>
      <c r="P40" s="2" t="s">
        <v>133</v>
      </c>
      <c r="Q40" t="s">
        <v>134</v>
      </c>
      <c r="R40" s="2" t="s">
        <v>60</v>
      </c>
      <c r="S40" s="2">
        <v>-0.10000000000000053</v>
      </c>
      <c r="T40" t="s">
        <v>61</v>
      </c>
      <c r="U40" s="20">
        <v>7.3</v>
      </c>
      <c r="V40" s="20">
        <v>7.4</v>
      </c>
      <c r="W40" s="20">
        <f t="shared" si="1"/>
        <v>-0.10000000000000053</v>
      </c>
      <c r="AA40" s="2"/>
    </row>
    <row r="41" spans="3:27" ht="12.75">
      <c r="C41" s="17"/>
      <c r="D41" s="17"/>
      <c r="H41" s="18"/>
      <c r="I41" s="19"/>
      <c r="Z41" s="18"/>
      <c r="AA41" s="2"/>
    </row>
    <row r="42" spans="1:27" ht="12.75">
      <c r="A42" t="s">
        <v>135</v>
      </c>
      <c r="B42" s="2" t="s">
        <v>136</v>
      </c>
      <c r="C42" s="17">
        <f>AVERAGE(C11:C40)</f>
        <v>6.6626666666666665</v>
      </c>
      <c r="D42" s="17"/>
      <c r="G42" s="2" t="s">
        <v>136</v>
      </c>
      <c r="H42" s="17">
        <f>AVERAGE(H13,H14,H15,H16,H17,H18,H19,H21,H23,H25,H28,H29,H31,H32,H33,H35,H36,H37,H39,H40)</f>
        <v>6.866499999999999</v>
      </c>
      <c r="I42" s="19">
        <f>AVERAGE(I11:I40)</f>
        <v>26441.897162503017</v>
      </c>
      <c r="J42" s="17">
        <f>AVERAGE(J13,J14,J15,J16,J17,J18,J19,J21,J23,J25,J28,J29,J31,J32,J33,J35,J36,J37,J39,J40)</f>
        <v>1.746</v>
      </c>
      <c r="K42" s="17" t="s">
        <v>137</v>
      </c>
      <c r="L42" s="21"/>
      <c r="N42" t="s">
        <v>135</v>
      </c>
      <c r="O42" s="2" t="s">
        <v>135</v>
      </c>
      <c r="U42" s="20">
        <f>AVERAGE(U11:U40)</f>
        <v>6.788928571428571</v>
      </c>
      <c r="V42" s="20">
        <f>AVERAGE(V11:V40)</f>
        <v>6.510714285714286</v>
      </c>
      <c r="W42" s="20">
        <f>AVERAGE(W11:W40)</f>
        <v>0.27821428571428564</v>
      </c>
      <c r="Y42" s="2" t="s">
        <v>138</v>
      </c>
      <c r="Z42" s="18">
        <v>0.27821428571428564</v>
      </c>
      <c r="AA42" s="2" t="s">
        <v>139</v>
      </c>
    </row>
    <row r="43" spans="1:26" ht="12.75">
      <c r="A43" s="6"/>
      <c r="B43" s="7"/>
      <c r="C43" s="22"/>
      <c r="D43" s="6"/>
      <c r="E43" s="6"/>
      <c r="F43" s="6"/>
      <c r="G43" s="7"/>
      <c r="H43" s="7"/>
      <c r="I43" s="23"/>
      <c r="J43" s="7"/>
      <c r="K43" s="7"/>
      <c r="L43" s="8"/>
      <c r="M43" s="6"/>
      <c r="N43" s="6"/>
      <c r="O43" s="7"/>
      <c r="P43" s="7"/>
      <c r="Q43" s="6"/>
      <c r="R43" s="7"/>
      <c r="S43" s="7"/>
      <c r="T43" s="6"/>
      <c r="U43" s="7"/>
      <c r="V43" s="7"/>
      <c r="W43" s="7"/>
      <c r="X43" s="7"/>
      <c r="Y43" s="7"/>
      <c r="Z43" s="7"/>
    </row>
    <row r="44" ht="12.75">
      <c r="X44" s="2"/>
    </row>
    <row r="45" spans="1:28" ht="12.75">
      <c r="A45" t="s">
        <v>140</v>
      </c>
      <c r="C45" s="17">
        <v>6.24</v>
      </c>
      <c r="AB45" t="s">
        <v>141</v>
      </c>
    </row>
    <row r="46" spans="1:28" ht="12.75">
      <c r="A46" t="s">
        <v>142</v>
      </c>
      <c r="C46" s="17">
        <v>5.36</v>
      </c>
      <c r="AB46" t="s">
        <v>143</v>
      </c>
    </row>
    <row r="47" spans="1:28" ht="12.75">
      <c r="A47" t="s">
        <v>144</v>
      </c>
      <c r="C47" s="17">
        <v>7.16</v>
      </c>
      <c r="AB47" t="s">
        <v>144</v>
      </c>
    </row>
    <row r="48" spans="1:28" ht="12.75">
      <c r="A48" t="s">
        <v>145</v>
      </c>
      <c r="C48" s="17">
        <v>5</v>
      </c>
      <c r="AB48" t="s">
        <v>146</v>
      </c>
    </row>
    <row r="49" spans="1:28" ht="12.75">
      <c r="A49" t="s">
        <v>147</v>
      </c>
      <c r="C49" s="17">
        <v>5.93</v>
      </c>
      <c r="AB49" t="s">
        <v>148</v>
      </c>
    </row>
    <row r="50" ht="12.75">
      <c r="C50" s="17"/>
    </row>
    <row r="51" spans="1:28" ht="12.75">
      <c r="A51" t="s">
        <v>149</v>
      </c>
      <c r="C51" s="17">
        <v>6.51</v>
      </c>
      <c r="AB51" t="s">
        <v>150</v>
      </c>
    </row>
    <row r="52" spans="1:28" ht="12.75">
      <c r="A52" t="s">
        <v>151</v>
      </c>
      <c r="C52" s="17">
        <v>4.77</v>
      </c>
      <c r="AB52" t="s">
        <v>152</v>
      </c>
    </row>
    <row r="53" spans="1:28" ht="12.75">
      <c r="A53" t="s">
        <v>153</v>
      </c>
      <c r="C53" s="17">
        <v>5.97</v>
      </c>
      <c r="AB53" t="s">
        <v>154</v>
      </c>
    </row>
    <row r="54" spans="1:28" ht="12.75">
      <c r="A54" t="s">
        <v>155</v>
      </c>
      <c r="C54" s="17">
        <v>4.98</v>
      </c>
      <c r="AB54" t="s">
        <v>156</v>
      </c>
    </row>
    <row r="55" spans="1:28" ht="12.75">
      <c r="A55" t="s">
        <v>157</v>
      </c>
      <c r="C55" s="17">
        <v>5.37</v>
      </c>
      <c r="AB55" t="s">
        <v>158</v>
      </c>
    </row>
    <row r="57" ht="12.75">
      <c r="A57" t="s">
        <v>159</v>
      </c>
    </row>
    <row r="59" ht="12.75">
      <c r="C59" t="s">
        <v>160</v>
      </c>
    </row>
  </sheetData>
  <sheetProtection/>
  <mergeCells count="1">
    <mergeCell ref="C5:D5"/>
  </mergeCells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1" r:id="rId2"/>
  <headerFooter alignWithMargins="0">
    <oddFooter>&amp;R&amp;"Times,Italic"OECD, Society at a Glance (www.oecd.org/els/social/indicators/SAG) / OCDE, Panorama de la Société (www/oecd.org/els/social/indicateurs/SAG)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4"/>
    </row>
    <row r="3" spans="1:6" ht="12.75">
      <c r="A3" s="24" t="s">
        <v>161</v>
      </c>
      <c r="B3" s="24"/>
      <c r="C3" s="24"/>
      <c r="D3" s="24"/>
      <c r="E3" s="24"/>
      <c r="F3" s="24"/>
    </row>
    <row r="4" spans="1:6" ht="14.25">
      <c r="A4" s="5" t="s">
        <v>162</v>
      </c>
      <c r="B4" s="5"/>
      <c r="C4" s="5"/>
      <c r="D4" s="5"/>
      <c r="E4" s="5"/>
      <c r="F4" s="5"/>
    </row>
    <row r="25" spans="1:11" ht="12.75">
      <c r="A25" s="25" t="s">
        <v>163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2" ht="12.75">
      <c r="A26" s="27" t="s">
        <v>164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</sheetData>
  <sheetProtection/>
  <mergeCells count="4">
    <mergeCell ref="A3:F3"/>
    <mergeCell ref="A4:F4"/>
    <mergeCell ref="A25:K25"/>
    <mergeCell ref="A26:L26"/>
  </mergeCells>
  <hyperlinks>
    <hyperlink ref="A1" r:id="rId1" display="http://www.sourceoecd.org/978926404938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2009-11-26T15:44:49Z</dcterms:created>
  <dcterms:modified xsi:type="dcterms:W3CDTF">2009-11-26T15:44:49Z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