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65506" windowWidth="15435" windowHeight="11760" activeTab="0"/>
  </bookViews>
  <sheets>
    <sheet name="Household Expenditure" sheetId="1" r:id="rId1"/>
    <sheet name="Dot.Stat Data" sheetId="2" r:id="rId2"/>
  </sheets>
  <definedNames/>
  <calcPr fullCalcOnLoad="1"/>
</workbook>
</file>

<file path=xl/sharedStrings.xml><?xml version="1.0" encoding="utf-8"?>
<sst xmlns="http://schemas.openxmlformats.org/spreadsheetml/2006/main" count="94" uniqueCount="73">
  <si>
    <t>1995</t>
  </si>
  <si>
    <t>1996</t>
  </si>
  <si>
    <t>1997</t>
  </si>
  <si>
    <t>1998</t>
  </si>
  <si>
    <t>1999</t>
  </si>
  <si>
    <t>2000</t>
  </si>
  <si>
    <t>2001</t>
  </si>
  <si>
    <t>2002</t>
  </si>
  <si>
    <t>2003</t>
  </si>
  <si>
    <t>2004</t>
  </si>
  <si>
    <t>2005</t>
  </si>
  <si>
    <t>2006</t>
  </si>
  <si>
    <t>2007</t>
  </si>
  <si>
    <t>2008</t>
  </si>
  <si>
    <t>2009</t>
  </si>
  <si>
    <t>2010</t>
  </si>
  <si>
    <t>2011</t>
  </si>
  <si>
    <t>2012</t>
  </si>
  <si>
    <t>Chapter 5</t>
  </si>
  <si>
    <t>Millions of pounds sterling, at current prices</t>
  </si>
  <si>
    <t>P31CP010</t>
  </si>
  <si>
    <t>Food and non-alcoholic beverages</t>
  </si>
  <si>
    <t>P31CP020</t>
  </si>
  <si>
    <t>Alcoholic beverages, tobacco and narcotics</t>
  </si>
  <si>
    <t>P31CP030</t>
  </si>
  <si>
    <t>Clothing and footwear</t>
  </si>
  <si>
    <t>P31CP040</t>
  </si>
  <si>
    <t>Housing, water, electricity, gas and other fuels</t>
  </si>
  <si>
    <t>P31CP050</t>
  </si>
  <si>
    <t>Furnishings, households equipment and routine maintenance of the house</t>
  </si>
  <si>
    <t>P31CP060</t>
  </si>
  <si>
    <t>Health</t>
  </si>
  <si>
    <t>P31CP070</t>
  </si>
  <si>
    <t>Transport</t>
  </si>
  <si>
    <t>P31CP080</t>
  </si>
  <si>
    <t>Communications</t>
  </si>
  <si>
    <t>P31CP090</t>
  </si>
  <si>
    <t>Recreation and culture</t>
  </si>
  <si>
    <t>P31CP100</t>
  </si>
  <si>
    <t>Education</t>
  </si>
  <si>
    <t>P31CP110</t>
  </si>
  <si>
    <t>Restaurants and hotels</t>
  </si>
  <si>
    <t>P31CP120</t>
  </si>
  <si>
    <t>Miscellaneous goods and services</t>
  </si>
  <si>
    <t>P33</t>
  </si>
  <si>
    <t>Final consumption expenditure of resident households abroad</t>
  </si>
  <si>
    <t>P34</t>
  </si>
  <si>
    <t>Final consumption expenditure of non-resident households on the territory</t>
  </si>
  <si>
    <t>P31NC</t>
  </si>
  <si>
    <t>Final consumption expend. of res. households on the territory and abroad</t>
  </si>
  <si>
    <t>Date</t>
  </si>
  <si>
    <t>GBR.A.P31CP010.C</t>
  </si>
  <si>
    <t>GBR.A.P31CP020.C</t>
  </si>
  <si>
    <t>GBR.A.P31CP030.C</t>
  </si>
  <si>
    <t>GBR.A.P31CP040.C</t>
  </si>
  <si>
    <t>GBR.A.P31CP050.C</t>
  </si>
  <si>
    <t>GBR.A.P31CP060.C</t>
  </si>
  <si>
    <t>GBR.A.P31CP070.C</t>
  </si>
  <si>
    <t>GBR.A.P31CP080.C</t>
  </si>
  <si>
    <t>GBR.A.P31CP090.C</t>
  </si>
  <si>
    <t>GBR.A.P31CP100.C</t>
  </si>
  <si>
    <t>GBR.A.P31CP110.C</t>
  </si>
  <si>
    <t>GBR.A.P31CP120.C</t>
  </si>
  <si>
    <t>GBR.A.P33.C</t>
  </si>
  <si>
    <t>GBR.A.P34.C</t>
  </si>
  <si>
    <t>GBR.A.P31NC.C</t>
  </si>
  <si>
    <t xml:space="preserve">% of total </t>
  </si>
  <si>
    <t>OECD (2013): OECD National Accounts Statistics (database): Detailed Tables and Simplified Accounts</t>
  </si>
  <si>
    <t xml:space="preserve">Table 5.2: United Kingdom: share of household's expenditures in classification type by purpose </t>
  </si>
  <si>
    <t>Understanding National Accounts: Second Edition - © OECD 2014</t>
  </si>
  <si>
    <t xml:space="preserve">Table 5.2 United Kingdom: share of household's expenditures in classification type by purpose </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</si>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</sst>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
    <numFmt numFmtId="165" formatCode="0.0"/>
    <numFmt numFmtId="166" formatCode="yyyy"/>
  </numFmts>
  <fonts count="47">
    <font>
      <sz val="10"/>
      <color theme="1"/>
      <name val="Arial"/>
      <family val="2"/>
    </font>
    <font>
      <sz val="10"/>
      <color indexed="8"/>
      <name val="Arial"/>
      <family val="2"/>
    </font>
    <font>
      <sz val="8"/>
      <name val="Arial"/>
      <family val="2"/>
    </font>
    <font>
      <sz val="8"/>
      <color indexed="8"/>
      <name val="Arial"/>
      <family val="2"/>
    </font>
    <font>
      <i/>
      <sz val="8"/>
      <name val="Arial"/>
      <family val="2"/>
    </font>
    <font>
      <b/>
      <sz val="8"/>
      <color indexed="8"/>
      <name val="Arial"/>
      <family val="2"/>
    </font>
    <font>
      <b/>
      <sz val="8"/>
      <color indexed="56"/>
      <name val="Verdana"/>
      <family val="2"/>
    </font>
    <font>
      <sz val="8"/>
      <color indexed="56"/>
      <name val="Verdana"/>
      <family val="2"/>
    </font>
    <font>
      <b/>
      <sz val="8"/>
      <color indexed="60"/>
      <name val="Verdana"/>
      <family val="2"/>
    </font>
    <font>
      <sz val="7"/>
      <color indexed="8"/>
      <name val="Verdan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
      <sz val="7"/>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
    <xf numFmtId="0" fontId="0" fillId="0" borderId="0" xfId="0" applyAlignment="1">
      <alignment/>
    </xf>
    <xf numFmtId="164" fontId="44" fillId="0" borderId="0" xfId="0" applyNumberFormat="1" applyFont="1" applyAlignment="1">
      <alignment/>
    </xf>
    <xf numFmtId="164" fontId="44" fillId="0" borderId="0" xfId="0" applyNumberFormat="1" applyFont="1" applyAlignment="1">
      <alignment/>
    </xf>
    <xf numFmtId="0" fontId="4" fillId="0" borderId="0" xfId="0" applyFont="1" applyFill="1" applyBorder="1" applyAlignment="1">
      <alignment horizontal="left"/>
    </xf>
    <xf numFmtId="164" fontId="45" fillId="0" borderId="0" xfId="0" applyNumberFormat="1" applyFont="1" applyAlignment="1">
      <alignment/>
    </xf>
    <xf numFmtId="0" fontId="2" fillId="0" borderId="0" xfId="0" applyFont="1" applyAlignment="1">
      <alignment/>
    </xf>
    <xf numFmtId="165" fontId="44" fillId="0" borderId="0" xfId="0" applyNumberFormat="1" applyFont="1" applyAlignment="1">
      <alignment/>
    </xf>
    <xf numFmtId="165" fontId="44" fillId="0" borderId="0" xfId="0" applyNumberFormat="1" applyFont="1" applyAlignment="1">
      <alignment/>
    </xf>
    <xf numFmtId="0" fontId="6" fillId="33" borderId="10" xfId="0" applyFont="1" applyFill="1" applyBorder="1" applyAlignment="1">
      <alignment/>
    </xf>
    <xf numFmtId="166" fontId="7" fillId="33" borderId="10" xfId="0" applyNumberFormat="1" applyFont="1" applyFill="1" applyBorder="1" applyAlignment="1">
      <alignment/>
    </xf>
    <xf numFmtId="0" fontId="8" fillId="34" borderId="10" xfId="0" applyFont="1" applyFill="1" applyBorder="1" applyAlignment="1">
      <alignment/>
    </xf>
    <xf numFmtId="0" fontId="44" fillId="0" borderId="10" xfId="0" applyFont="1" applyFill="1" applyBorder="1" applyAlignment="1">
      <alignment/>
    </xf>
    <xf numFmtId="0" fontId="44" fillId="35" borderId="10" xfId="0" applyFont="1" applyFill="1" applyBorder="1" applyAlignment="1">
      <alignment/>
    </xf>
    <xf numFmtId="0" fontId="46" fillId="0" borderId="0" xfId="0" applyFont="1" applyAlignment="1">
      <alignment/>
    </xf>
    <xf numFmtId="49" fontId="44" fillId="0" borderId="0" xfId="0" applyNumberFormat="1" applyFont="1" applyAlignment="1">
      <alignment horizontal="center"/>
    </xf>
    <xf numFmtId="0" fontId="44" fillId="0" borderId="0" xfId="0" applyFont="1" applyAlignment="1">
      <alignment/>
    </xf>
    <xf numFmtId="49" fontId="44" fillId="0" borderId="0" xfId="0" applyNumberFormat="1" applyFont="1" applyAlignment="1">
      <alignment horizontal="center"/>
    </xf>
    <xf numFmtId="164" fontId="0" fillId="0" borderId="0" xfId="0" applyNumberFormat="1" applyFont="1" applyAlignment="1">
      <alignment/>
    </xf>
    <xf numFmtId="165" fontId="0" fillId="0" borderId="0" xfId="0" applyNumberFormat="1" applyFont="1" applyAlignment="1">
      <alignment/>
    </xf>
    <xf numFmtId="164" fontId="36" fillId="0" borderId="0" xfId="52" applyNumberFormat="1" applyAlignment="1">
      <alignment/>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s>
</file>

<file path=xl/worksheets/sheet1.xml><?xml version="1.0" encoding="utf-8"?>
<worksheet xmlns="http://schemas.openxmlformats.org/spreadsheetml/2006/main" xmlns:r="http://schemas.openxmlformats.org/officeDocument/2006/relationships">
  <dimension ref="A1:AN50"/>
  <sheetViews>
    <sheetView tabSelected="1" zoomScalePageLayoutView="0" workbookViewId="0" topLeftCell="A1">
      <selection activeCell="A3" sqref="A3"/>
    </sheetView>
  </sheetViews>
  <sheetFormatPr defaultColWidth="9.140625" defaultRowHeight="12.75"/>
  <cols>
    <col min="1" max="1" width="9.57421875" style="1" customWidth="1"/>
    <col min="2" max="2" width="51.8515625" style="1" customWidth="1"/>
    <col min="3" max="3" width="9.140625" style="1" customWidth="1"/>
    <col min="4" max="6" width="9.140625" style="6" customWidth="1"/>
    <col min="7" max="8" width="9.140625" style="1" customWidth="1"/>
    <col min="9" max="10" width="9.140625" style="6" customWidth="1"/>
    <col min="11" max="12" width="9.140625" style="1" customWidth="1"/>
    <col min="13" max="14" width="9.140625" style="6" customWidth="1"/>
    <col min="15" max="16" width="9.140625" style="1" customWidth="1"/>
    <col min="17" max="18" width="9.140625" style="6" customWidth="1"/>
    <col min="19" max="20" width="9.140625" style="1" customWidth="1"/>
    <col min="21" max="22" width="9.140625" style="6" customWidth="1"/>
    <col min="23" max="24" width="9.140625" style="1" customWidth="1"/>
    <col min="25" max="26" width="9.140625" style="6" customWidth="1"/>
    <col min="27" max="28" width="9.140625" style="1" customWidth="1"/>
    <col min="29" max="30" width="9.140625" style="6" customWidth="1"/>
    <col min="31" max="32" width="9.140625" style="1" customWidth="1"/>
    <col min="33" max="34" width="9.140625" style="6" customWidth="1"/>
    <col min="35" max="36" width="9.140625" style="1" customWidth="1"/>
    <col min="37" max="38" width="9.140625" style="6" customWidth="1"/>
    <col min="39" max="39" width="9.140625" style="1" customWidth="1"/>
    <col min="40" max="40" width="9.140625" style="6" customWidth="1"/>
    <col min="41" max="16384" width="9.140625" style="1" customWidth="1"/>
  </cols>
  <sheetData>
    <row r="1" spans="1:40" s="17" customFormat="1" ht="12.75">
      <c r="A1" s="19" t="s">
        <v>69</v>
      </c>
      <c r="D1" s="18"/>
      <c r="E1" s="18"/>
      <c r="F1" s="18"/>
      <c r="I1" s="18"/>
      <c r="J1" s="18"/>
      <c r="M1" s="18"/>
      <c r="N1" s="18"/>
      <c r="Q1" s="18"/>
      <c r="R1" s="18"/>
      <c r="U1" s="18"/>
      <c r="V1" s="18"/>
      <c r="Y1" s="18"/>
      <c r="Z1" s="18"/>
      <c r="AC1" s="18"/>
      <c r="AD1" s="18"/>
      <c r="AG1" s="18"/>
      <c r="AH1" s="18"/>
      <c r="AK1" s="18"/>
      <c r="AL1" s="18"/>
      <c r="AN1" s="18"/>
    </row>
    <row r="2" spans="1:40" s="17" customFormat="1" ht="12.75">
      <c r="A2" s="17">
        <v>5</v>
      </c>
      <c r="B2" s="17" t="s">
        <v>70</v>
      </c>
      <c r="D2" s="18"/>
      <c r="E2" s="18"/>
      <c r="F2" s="18"/>
      <c r="I2" s="18"/>
      <c r="J2" s="18"/>
      <c r="M2" s="18"/>
      <c r="N2" s="18"/>
      <c r="Q2" s="18"/>
      <c r="R2" s="18"/>
      <c r="U2" s="18"/>
      <c r="V2" s="18"/>
      <c r="Y2" s="18"/>
      <c r="Z2" s="18"/>
      <c r="AC2" s="18"/>
      <c r="AD2" s="18"/>
      <c r="AG2" s="18"/>
      <c r="AH2" s="18"/>
      <c r="AK2" s="18"/>
      <c r="AL2" s="18"/>
      <c r="AN2" s="18"/>
    </row>
    <row r="3" spans="1:40" s="17" customFormat="1" ht="12.75">
      <c r="A3" s="17" t="s">
        <v>71</v>
      </c>
      <c r="D3" s="18"/>
      <c r="E3" s="18"/>
      <c r="F3" s="18"/>
      <c r="I3" s="18"/>
      <c r="J3" s="18"/>
      <c r="M3" s="18"/>
      <c r="N3" s="18"/>
      <c r="Q3" s="18"/>
      <c r="R3" s="18"/>
      <c r="U3" s="18"/>
      <c r="V3" s="18"/>
      <c r="Y3" s="18"/>
      <c r="Z3" s="18"/>
      <c r="AC3" s="18"/>
      <c r="AD3" s="18"/>
      <c r="AG3" s="18"/>
      <c r="AH3" s="18"/>
      <c r="AK3" s="18"/>
      <c r="AL3" s="18"/>
      <c r="AN3" s="18"/>
    </row>
    <row r="4" spans="1:40" s="17" customFormat="1" ht="12.75">
      <c r="A4" s="17" t="s">
        <v>72</v>
      </c>
      <c r="D4" s="18"/>
      <c r="E4" s="18"/>
      <c r="F4" s="18"/>
      <c r="I4" s="18"/>
      <c r="J4" s="18"/>
      <c r="M4" s="18"/>
      <c r="N4" s="18"/>
      <c r="Q4" s="18"/>
      <c r="R4" s="18"/>
      <c r="U4" s="18"/>
      <c r="V4" s="18"/>
      <c r="Y4" s="18"/>
      <c r="Z4" s="18"/>
      <c r="AC4" s="18"/>
      <c r="AD4" s="18"/>
      <c r="AG4" s="18"/>
      <c r="AH4" s="18"/>
      <c r="AK4" s="18"/>
      <c r="AL4" s="18"/>
      <c r="AN4" s="18"/>
    </row>
    <row r="5" spans="4:40" s="17" customFormat="1" ht="12.75">
      <c r="D5" s="18"/>
      <c r="E5" s="18"/>
      <c r="F5" s="18"/>
      <c r="I5" s="18"/>
      <c r="J5" s="18"/>
      <c r="M5" s="18"/>
      <c r="N5" s="18"/>
      <c r="Q5" s="18"/>
      <c r="R5" s="18"/>
      <c r="U5" s="18"/>
      <c r="V5" s="18"/>
      <c r="Y5" s="18"/>
      <c r="Z5" s="18"/>
      <c r="AC5" s="18"/>
      <c r="AD5" s="18"/>
      <c r="AG5" s="18"/>
      <c r="AH5" s="18"/>
      <c r="AK5" s="18"/>
      <c r="AL5" s="18"/>
      <c r="AN5" s="18"/>
    </row>
    <row r="6" ht="12.75" customHeight="1">
      <c r="A6" s="4" t="s">
        <v>18</v>
      </c>
    </row>
    <row r="7" ht="11.25">
      <c r="A7" s="4" t="s">
        <v>68</v>
      </c>
    </row>
    <row r="8" spans="1:37" ht="11.25">
      <c r="A8" s="2"/>
      <c r="B8" s="2"/>
      <c r="C8" s="2"/>
      <c r="D8" s="7"/>
      <c r="E8" s="7"/>
      <c r="F8" s="7"/>
      <c r="G8" s="2"/>
      <c r="H8" s="2"/>
      <c r="I8" s="7"/>
      <c r="J8" s="7"/>
      <c r="K8" s="2"/>
      <c r="L8" s="2"/>
      <c r="M8" s="7"/>
      <c r="N8" s="7"/>
      <c r="O8" s="2"/>
      <c r="P8" s="2"/>
      <c r="Q8" s="7"/>
      <c r="R8" s="7"/>
      <c r="S8" s="2"/>
      <c r="T8" s="2"/>
      <c r="U8" s="7"/>
      <c r="V8" s="7"/>
      <c r="W8" s="2"/>
      <c r="X8" s="2"/>
      <c r="Y8" s="7"/>
      <c r="Z8" s="7"/>
      <c r="AA8" s="2"/>
      <c r="AB8" s="2"/>
      <c r="AC8" s="7"/>
      <c r="AD8" s="7"/>
      <c r="AE8" s="2"/>
      <c r="AF8" s="2"/>
      <c r="AG8" s="7"/>
      <c r="AH8" s="7"/>
      <c r="AI8" s="2"/>
      <c r="AJ8" s="2"/>
      <c r="AK8" s="7"/>
    </row>
    <row r="9" spans="1:37" ht="11.25">
      <c r="A9" s="3" t="s">
        <v>19</v>
      </c>
      <c r="B9" s="2"/>
      <c r="C9" s="2"/>
      <c r="D9" s="7"/>
      <c r="E9" s="7"/>
      <c r="F9" s="7"/>
      <c r="G9" s="2"/>
      <c r="H9" s="2"/>
      <c r="I9" s="7"/>
      <c r="J9" s="7"/>
      <c r="K9" s="2"/>
      <c r="L9" s="2"/>
      <c r="M9" s="7"/>
      <c r="N9" s="7"/>
      <c r="O9" s="2"/>
      <c r="P9" s="2"/>
      <c r="Q9" s="7"/>
      <c r="R9" s="7"/>
      <c r="S9" s="2"/>
      <c r="T9" s="2"/>
      <c r="U9" s="7"/>
      <c r="V9" s="7"/>
      <c r="W9" s="2"/>
      <c r="X9" s="2"/>
      <c r="Y9" s="7"/>
      <c r="Z9" s="7"/>
      <c r="AA9" s="2"/>
      <c r="AB9" s="2"/>
      <c r="AC9" s="7"/>
      <c r="AD9" s="7"/>
      <c r="AE9" s="2"/>
      <c r="AF9" s="2"/>
      <c r="AG9" s="7"/>
      <c r="AH9" s="7"/>
      <c r="AI9" s="2"/>
      <c r="AJ9" s="2"/>
      <c r="AK9" s="7"/>
    </row>
    <row r="10" spans="1:38" ht="11.25">
      <c r="A10" s="2"/>
      <c r="B10" s="2"/>
      <c r="C10" s="2"/>
      <c r="D10" s="7"/>
      <c r="E10" s="7"/>
      <c r="F10" s="7"/>
      <c r="G10" s="2"/>
      <c r="H10" s="2"/>
      <c r="I10" s="7"/>
      <c r="J10" s="7"/>
      <c r="K10" s="2"/>
      <c r="L10" s="2"/>
      <c r="M10" s="7"/>
      <c r="N10" s="7"/>
      <c r="O10" s="2"/>
      <c r="P10" s="2"/>
      <c r="Q10" s="7"/>
      <c r="R10" s="7"/>
      <c r="S10" s="2"/>
      <c r="T10" s="2"/>
      <c r="U10" s="7"/>
      <c r="V10" s="7"/>
      <c r="W10" s="2"/>
      <c r="X10" s="2"/>
      <c r="Y10" s="7"/>
      <c r="Z10" s="7"/>
      <c r="AA10" s="2"/>
      <c r="AB10" s="2"/>
      <c r="AC10" s="7"/>
      <c r="AD10" s="7"/>
      <c r="AE10" s="2"/>
      <c r="AF10" s="2"/>
      <c r="AG10" s="7"/>
      <c r="AH10" s="7"/>
      <c r="AI10" s="2"/>
      <c r="AJ10" s="2"/>
      <c r="AK10" s="7"/>
      <c r="AL10" s="7"/>
    </row>
    <row r="11" spans="3:38" s="14" customFormat="1" ht="11.25">
      <c r="C11" s="16" t="s">
        <v>0</v>
      </c>
      <c r="D11" s="16"/>
      <c r="E11" s="16" t="s">
        <v>1</v>
      </c>
      <c r="F11" s="16"/>
      <c r="G11" s="16" t="s">
        <v>2</v>
      </c>
      <c r="H11" s="16"/>
      <c r="I11" s="16" t="s">
        <v>3</v>
      </c>
      <c r="J11" s="16"/>
      <c r="K11" s="16" t="s">
        <v>4</v>
      </c>
      <c r="L11" s="16"/>
      <c r="M11" s="16" t="s">
        <v>5</v>
      </c>
      <c r="N11" s="16"/>
      <c r="O11" s="16" t="s">
        <v>6</v>
      </c>
      <c r="P11" s="16"/>
      <c r="Q11" s="16" t="s">
        <v>7</v>
      </c>
      <c r="R11" s="16"/>
      <c r="S11" s="16" t="s">
        <v>8</v>
      </c>
      <c r="T11" s="16"/>
      <c r="U11" s="16" t="s">
        <v>9</v>
      </c>
      <c r="V11" s="16"/>
      <c r="W11" s="16" t="s">
        <v>10</v>
      </c>
      <c r="X11" s="16"/>
      <c r="Y11" s="16" t="s">
        <v>11</v>
      </c>
      <c r="Z11" s="16"/>
      <c r="AA11" s="16" t="s">
        <v>12</v>
      </c>
      <c r="AB11" s="16"/>
      <c r="AC11" s="16" t="s">
        <v>13</v>
      </c>
      <c r="AD11" s="16"/>
      <c r="AE11" s="16" t="s">
        <v>14</v>
      </c>
      <c r="AF11" s="16"/>
      <c r="AG11" s="16" t="s">
        <v>15</v>
      </c>
      <c r="AH11" s="16"/>
      <c r="AI11" s="16" t="s">
        <v>16</v>
      </c>
      <c r="AJ11" s="16"/>
      <c r="AK11" s="16" t="s">
        <v>17</v>
      </c>
      <c r="AL11" s="16"/>
    </row>
    <row r="12" spans="4:38" ht="11.25">
      <c r="D12" s="6" t="s">
        <v>66</v>
      </c>
      <c r="E12" s="1"/>
      <c r="F12" s="1" t="s">
        <v>66</v>
      </c>
      <c r="H12" s="1" t="s">
        <v>66</v>
      </c>
      <c r="I12" s="1"/>
      <c r="J12" s="1" t="s">
        <v>66</v>
      </c>
      <c r="L12" s="1" t="s">
        <v>66</v>
      </c>
      <c r="M12" s="1"/>
      <c r="N12" s="1" t="s">
        <v>66</v>
      </c>
      <c r="P12" s="1" t="s">
        <v>66</v>
      </c>
      <c r="Q12" s="1"/>
      <c r="R12" s="1" t="s">
        <v>66</v>
      </c>
      <c r="T12" s="1" t="s">
        <v>66</v>
      </c>
      <c r="U12" s="1"/>
      <c r="V12" s="1" t="s">
        <v>66</v>
      </c>
      <c r="X12" s="1" t="s">
        <v>66</v>
      </c>
      <c r="Y12" s="1"/>
      <c r="Z12" s="1" t="s">
        <v>66</v>
      </c>
      <c r="AB12" s="1" t="s">
        <v>66</v>
      </c>
      <c r="AC12" s="1"/>
      <c r="AD12" s="1" t="s">
        <v>66</v>
      </c>
      <c r="AF12" s="1" t="s">
        <v>66</v>
      </c>
      <c r="AG12" s="1"/>
      <c r="AH12" s="1" t="s">
        <v>66</v>
      </c>
      <c r="AJ12" s="1" t="s">
        <v>66</v>
      </c>
      <c r="AK12" s="1"/>
      <c r="AL12" s="1" t="s">
        <v>66</v>
      </c>
    </row>
    <row r="13" spans="1:38" ht="11.25">
      <c r="A13" s="5" t="s">
        <v>20</v>
      </c>
      <c r="B13" s="5" t="s">
        <v>21</v>
      </c>
      <c r="C13" s="1">
        <f>'Dot.Stat Data'!C8</f>
        <v>48819</v>
      </c>
      <c r="D13" s="6">
        <f>C13/$C$27*100</f>
        <v>10.70589757478602</v>
      </c>
      <c r="E13" s="1">
        <f>'Dot.Stat Data'!D8</f>
        <v>51947</v>
      </c>
      <c r="F13" s="6">
        <f>E13/$E$27*100</f>
        <v>10.596044051084245</v>
      </c>
      <c r="G13" s="1">
        <f>'Dot.Stat Data'!E8</f>
        <v>53585</v>
      </c>
      <c r="H13" s="6">
        <f>G13/$G$27*100</f>
        <v>10.276310692272581</v>
      </c>
      <c r="I13" s="1">
        <f>'Dot.Stat Data'!F8</f>
        <v>55039</v>
      </c>
      <c r="J13" s="6">
        <f>I13/$I$27*100</f>
        <v>9.929227710697747</v>
      </c>
      <c r="K13" s="1">
        <f>'Dot.Stat Data'!G8</f>
        <v>56678</v>
      </c>
      <c r="L13" s="6">
        <f>K13/$K$27*100</f>
        <v>9.624204676088578</v>
      </c>
      <c r="M13" s="1">
        <f>'Dot.Stat Data'!H8</f>
        <v>58272</v>
      </c>
      <c r="N13" s="6">
        <f>M13/$M$27*100</f>
        <v>9.335394621959132</v>
      </c>
      <c r="O13" s="1">
        <f>'Dot.Stat Data'!I8</f>
        <v>59790</v>
      </c>
      <c r="P13" s="6">
        <f>O13/$O$27*100</f>
        <v>9.158277833260831</v>
      </c>
      <c r="Q13" s="1">
        <f>'Dot.Stat Data'!J8</f>
        <v>61373</v>
      </c>
      <c r="R13" s="6">
        <f>Q13/$Q$27*100</f>
        <v>8.98227342711791</v>
      </c>
      <c r="S13" s="1">
        <f>'Dot.Stat Data'!K8</f>
        <v>63175</v>
      </c>
      <c r="T13" s="6">
        <f>S13/$S$27*100</f>
        <v>8.795830908417544</v>
      </c>
      <c r="U13" s="1">
        <f>'Dot.Stat Data'!L8</f>
        <v>65527</v>
      </c>
      <c r="V13" s="6">
        <f>U13/$U$27*100</f>
        <v>8.6806020133348</v>
      </c>
      <c r="W13" s="1">
        <f>'Dot.Stat Data'!M8</f>
        <v>67895</v>
      </c>
      <c r="X13" s="6">
        <f>W13/$W$27*100</f>
        <v>8.54522822725688</v>
      </c>
      <c r="Y13" s="1">
        <f>'Dot.Stat Data'!N8</f>
        <v>70334</v>
      </c>
      <c r="Z13" s="6">
        <f>Y13/$Y$27*100</f>
        <v>8.485845863913257</v>
      </c>
      <c r="AA13" s="1">
        <f>'Dot.Stat Data'!O8</f>
        <v>73372</v>
      </c>
      <c r="AB13" s="6">
        <f>AA13/$AA$27*100</f>
        <v>8.39889605089796</v>
      </c>
      <c r="AC13" s="1">
        <f>'Dot.Stat Data'!P8</f>
        <v>78147</v>
      </c>
      <c r="AD13" s="6">
        <f>AC13/$AC$27*100</f>
        <v>8.754043929848459</v>
      </c>
      <c r="AE13" s="1">
        <f>'Dot.Stat Data'!Q8</f>
        <v>79851</v>
      </c>
      <c r="AF13" s="6">
        <f>AE13/$AE$27*100</f>
        <v>9.109660225907618</v>
      </c>
      <c r="AG13" s="1">
        <f>'Dot.Stat Data'!R8</f>
        <v>82917</v>
      </c>
      <c r="AH13" s="6">
        <f>AG13/$AG$27*100</f>
        <v>9.002599252579166</v>
      </c>
      <c r="AI13" s="1">
        <f>'Dot.Stat Data'!S8</f>
        <v>86599</v>
      </c>
      <c r="AJ13" s="6">
        <f>AI13/$AI$27*100</f>
        <v>9.078586240226779</v>
      </c>
      <c r="AK13" s="1">
        <f>'Dot.Stat Data'!T8</f>
        <v>90456</v>
      </c>
      <c r="AL13" s="6">
        <f>AK13/$AK$27*100</f>
        <v>9.127777379749888</v>
      </c>
    </row>
    <row r="14" spans="1:38" ht="11.25">
      <c r="A14" s="5" t="s">
        <v>22</v>
      </c>
      <c r="B14" s="5" t="s">
        <v>23</v>
      </c>
      <c r="C14" s="1">
        <f>'Dot.Stat Data'!C9</f>
        <v>18776</v>
      </c>
      <c r="D14" s="6">
        <f aca="true" t="shared" si="0" ref="D14:D27">C14/$C$27*100</f>
        <v>4.117534829967478</v>
      </c>
      <c r="E14" s="1">
        <f>'Dot.Stat Data'!D9</f>
        <v>20439</v>
      </c>
      <c r="F14" s="6">
        <f aca="true" t="shared" si="1" ref="F14:F27">E14/$E$27*100</f>
        <v>4.169105903326677</v>
      </c>
      <c r="G14" s="1">
        <f>'Dot.Stat Data'!E9</f>
        <v>21325</v>
      </c>
      <c r="H14" s="6">
        <f aca="true" t="shared" si="2" ref="H14:H27">G14/$G$27*100</f>
        <v>4.08962070565854</v>
      </c>
      <c r="I14" s="1">
        <f>'Dot.Stat Data'!F9</f>
        <v>22144</v>
      </c>
      <c r="J14" s="6">
        <f aca="true" t="shared" si="3" ref="J14:J27">I14/$I$27*100</f>
        <v>3.9948548924524587</v>
      </c>
      <c r="K14" s="1">
        <f>'Dot.Stat Data'!G9</f>
        <v>23968</v>
      </c>
      <c r="L14" s="6">
        <f aca="true" t="shared" si="4" ref="L14:L27">K14/$K$27*100</f>
        <v>4.0698849231887335</v>
      </c>
      <c r="M14" s="1">
        <f>'Dot.Stat Data'!H9</f>
        <v>24156</v>
      </c>
      <c r="N14" s="6">
        <f aca="true" t="shared" si="5" ref="N14:N27">M14/$M$27*100</f>
        <v>3.8698824905279516</v>
      </c>
      <c r="O14" s="1">
        <f>'Dot.Stat Data'!I9</f>
        <v>25293</v>
      </c>
      <c r="P14" s="6">
        <f aca="true" t="shared" si="6" ref="P14:P27">O14/$O$27*100</f>
        <v>3.8742318320231846</v>
      </c>
      <c r="Q14" s="1">
        <f>'Dot.Stat Data'!J9</f>
        <v>26115</v>
      </c>
      <c r="R14" s="6">
        <f aca="true" t="shared" si="7" ref="R14:R27">Q14/$Q$27*100</f>
        <v>3.822072744516061</v>
      </c>
      <c r="S14" s="1">
        <f>'Dot.Stat Data'!K9</f>
        <v>27669</v>
      </c>
      <c r="T14" s="6">
        <f aca="true" t="shared" si="8" ref="T14:T27">S14/$S$27*100</f>
        <v>3.852344209022636</v>
      </c>
      <c r="U14" s="1">
        <f>'Dot.Stat Data'!L9</f>
        <v>28707</v>
      </c>
      <c r="V14" s="6">
        <f aca="true" t="shared" si="9" ref="V14:V27">U14/$U$27*100</f>
        <v>3.802921574264076</v>
      </c>
      <c r="W14" s="1">
        <f>'Dot.Stat Data'!M9</f>
        <v>29100</v>
      </c>
      <c r="X14" s="6">
        <f aca="true" t="shared" si="10" ref="X14:X27">W14/$W$27*100</f>
        <v>3.662510367673249</v>
      </c>
      <c r="Y14" s="1">
        <f>'Dot.Stat Data'!N9</f>
        <v>29400</v>
      </c>
      <c r="Z14" s="6">
        <f aca="true" t="shared" si="11" ref="Z14:Z27">Y14/$Y$27*100</f>
        <v>3.547130383584749</v>
      </c>
      <c r="AA14" s="1">
        <f>'Dot.Stat Data'!O9</f>
        <v>29849</v>
      </c>
      <c r="AB14" s="6">
        <f aca="true" t="shared" si="12" ref="AB14:AB27">AA14/$AA$27*100</f>
        <v>3.4168163362488855</v>
      </c>
      <c r="AC14" s="1">
        <f>'Dot.Stat Data'!P9</f>
        <v>29906</v>
      </c>
      <c r="AD14" s="6">
        <f aca="true" t="shared" si="13" ref="AD14:AD26">AC14/$AC$27*100</f>
        <v>3.3500766218287077</v>
      </c>
      <c r="AE14" s="1">
        <f>'Dot.Stat Data'!Q9</f>
        <v>30029</v>
      </c>
      <c r="AF14" s="6">
        <f aca="true" t="shared" si="14" ref="AF14:AF26">AE14/$AE$27*100</f>
        <v>3.4258053991030777</v>
      </c>
      <c r="AG14" s="1">
        <f>'Dot.Stat Data'!R9</f>
        <v>31571</v>
      </c>
      <c r="AH14" s="6">
        <f aca="true" t="shared" si="15" ref="AH14:AH27">AG14/$AG$27*100</f>
        <v>3.427777910478875</v>
      </c>
      <c r="AI14" s="1">
        <f>'Dot.Stat Data'!S9</f>
        <v>33817</v>
      </c>
      <c r="AJ14" s="6">
        <f aca="true" t="shared" si="16" ref="AJ14:AJ27">AI14/$AI$27*100</f>
        <v>3.545197414355235</v>
      </c>
      <c r="AK14" s="1">
        <f>'Dot.Stat Data'!T9</f>
        <v>35265</v>
      </c>
      <c r="AL14" s="6">
        <f aca="true" t="shared" si="17" ref="AL14:AL27">AK14/$AK$27*100</f>
        <v>3.5585375132316246</v>
      </c>
    </row>
    <row r="15" spans="1:38" ht="11.25">
      <c r="A15" s="5" t="s">
        <v>24</v>
      </c>
      <c r="B15" s="5" t="s">
        <v>25</v>
      </c>
      <c r="C15" s="1">
        <f>'Dot.Stat Data'!C10</f>
        <v>28000</v>
      </c>
      <c r="D15" s="6">
        <f t="shared" si="0"/>
        <v>6.140337411540764</v>
      </c>
      <c r="E15" s="1">
        <f>'Dot.Stat Data'!D10</f>
        <v>29535</v>
      </c>
      <c r="F15" s="6">
        <f t="shared" si="1"/>
        <v>6.024489596103204</v>
      </c>
      <c r="G15" s="1">
        <f>'Dot.Stat Data'!E10</f>
        <v>29941</v>
      </c>
      <c r="H15" s="6">
        <f t="shared" si="2"/>
        <v>5.741961713862712</v>
      </c>
      <c r="I15" s="1">
        <f>'Dot.Stat Data'!F10</f>
        <v>31214</v>
      </c>
      <c r="J15" s="6">
        <f t="shared" si="3"/>
        <v>5.6311145508043285</v>
      </c>
      <c r="K15" s="1">
        <f>'Dot.Stat Data'!G10</f>
        <v>32892</v>
      </c>
      <c r="L15" s="6">
        <f t="shared" si="4"/>
        <v>5.5852242529006935</v>
      </c>
      <c r="M15" s="1">
        <f>'Dot.Stat Data'!H10</f>
        <v>34884</v>
      </c>
      <c r="N15" s="6">
        <f t="shared" si="5"/>
        <v>5.588548633862272</v>
      </c>
      <c r="O15" s="1">
        <f>'Dot.Stat Data'!I10</f>
        <v>36404</v>
      </c>
      <c r="P15" s="6">
        <f t="shared" si="6"/>
        <v>5.5761489587226505</v>
      </c>
      <c r="Q15" s="1">
        <f>'Dot.Stat Data'!J10</f>
        <v>38877</v>
      </c>
      <c r="R15" s="6">
        <f t="shared" si="7"/>
        <v>5.689861079400762</v>
      </c>
      <c r="S15" s="1">
        <f>'Dot.Stat Data'!K10</f>
        <v>41118</v>
      </c>
      <c r="T15" s="6">
        <f t="shared" si="8"/>
        <v>5.724843297068659</v>
      </c>
      <c r="U15" s="1">
        <f>'Dot.Stat Data'!L10</f>
        <v>43009</v>
      </c>
      <c r="V15" s="6">
        <f t="shared" si="9"/>
        <v>5.697559967517456</v>
      </c>
      <c r="W15" s="1">
        <f>'Dot.Stat Data'!M10</f>
        <v>44358</v>
      </c>
      <c r="X15" s="6">
        <f t="shared" si="10"/>
        <v>5.582874051176975</v>
      </c>
      <c r="Y15" s="1">
        <f>'Dot.Stat Data'!N10</f>
        <v>45979</v>
      </c>
      <c r="Z15" s="6">
        <f t="shared" si="11"/>
        <v>5.547398228123917</v>
      </c>
      <c r="AA15" s="1">
        <f>'Dot.Stat Data'!O10</f>
        <v>47549</v>
      </c>
      <c r="AB15" s="6">
        <f t="shared" si="12"/>
        <v>5.442936110834475</v>
      </c>
      <c r="AC15" s="1">
        <f>'Dot.Stat Data'!P10</f>
        <v>49398</v>
      </c>
      <c r="AD15" s="6">
        <f t="shared" si="13"/>
        <v>5.533574699561776</v>
      </c>
      <c r="AE15" s="1">
        <f>'Dot.Stat Data'!Q10</f>
        <v>49226</v>
      </c>
      <c r="AF15" s="6">
        <f t="shared" si="14"/>
        <v>5.615861220028909</v>
      </c>
      <c r="AG15" s="1">
        <f>'Dot.Stat Data'!R10</f>
        <v>51422</v>
      </c>
      <c r="AH15" s="6">
        <f t="shared" si="15"/>
        <v>5.583072937589709</v>
      </c>
      <c r="AI15" s="1">
        <f>'Dot.Stat Data'!S10</f>
        <v>55208</v>
      </c>
      <c r="AJ15" s="6">
        <f t="shared" si="16"/>
        <v>5.787717977695355</v>
      </c>
      <c r="AK15" s="1">
        <f>'Dot.Stat Data'!T10</f>
        <v>57688</v>
      </c>
      <c r="AL15" s="6">
        <f t="shared" si="17"/>
        <v>5.821208338673074</v>
      </c>
    </row>
    <row r="16" spans="1:38" ht="11.25">
      <c r="A16" s="5" t="s">
        <v>26</v>
      </c>
      <c r="B16" s="5" t="s">
        <v>27</v>
      </c>
      <c r="C16" s="1">
        <f>'Dot.Stat Data'!C11</f>
        <v>85778</v>
      </c>
      <c r="D16" s="6">
        <f t="shared" si="0"/>
        <v>18.81092366025513</v>
      </c>
      <c r="E16" s="1">
        <f>'Dot.Stat Data'!D11</f>
        <v>90461</v>
      </c>
      <c r="F16" s="6">
        <f t="shared" si="1"/>
        <v>18.4520519164751</v>
      </c>
      <c r="G16" s="1">
        <f>'Dot.Stat Data'!E11</f>
        <v>95483</v>
      </c>
      <c r="H16" s="6">
        <f t="shared" si="2"/>
        <v>18.31133663954956</v>
      </c>
      <c r="I16" s="1">
        <f>'Dot.Stat Data'!F11</f>
        <v>102884</v>
      </c>
      <c r="J16" s="6">
        <f t="shared" si="3"/>
        <v>18.560632711121695</v>
      </c>
      <c r="K16" s="1">
        <f>'Dot.Stat Data'!G11</f>
        <v>108411</v>
      </c>
      <c r="L16" s="6">
        <f t="shared" si="4"/>
        <v>18.40872389885738</v>
      </c>
      <c r="M16" s="1">
        <f>'Dot.Stat Data'!H11</f>
        <v>115582</v>
      </c>
      <c r="N16" s="6">
        <f t="shared" si="5"/>
        <v>18.516673208320984</v>
      </c>
      <c r="O16" s="1">
        <f>'Dot.Stat Data'!I11</f>
        <v>121836</v>
      </c>
      <c r="P16" s="6">
        <f t="shared" si="6"/>
        <v>18.66211637553381</v>
      </c>
      <c r="Q16" s="1">
        <f>'Dot.Stat Data'!J11</f>
        <v>127815</v>
      </c>
      <c r="R16" s="6">
        <f t="shared" si="7"/>
        <v>18.706422662849718</v>
      </c>
      <c r="S16" s="1">
        <f>'Dot.Stat Data'!K11</f>
        <v>133635</v>
      </c>
      <c r="T16" s="6">
        <f t="shared" si="8"/>
        <v>18.605949559895187</v>
      </c>
      <c r="U16" s="1">
        <f>'Dot.Stat Data'!L11</f>
        <v>145005</v>
      </c>
      <c r="V16" s="6">
        <f t="shared" si="9"/>
        <v>19.209344162614077</v>
      </c>
      <c r="W16" s="1">
        <f>'Dot.Stat Data'!M11</f>
        <v>156169</v>
      </c>
      <c r="X16" s="6">
        <f t="shared" si="10"/>
        <v>19.655346447050295</v>
      </c>
      <c r="Y16" s="1">
        <f>'Dot.Stat Data'!N11</f>
        <v>168092</v>
      </c>
      <c r="Z16" s="6">
        <f t="shared" si="11"/>
        <v>20.280416341412504</v>
      </c>
      <c r="AA16" s="1">
        <f>'Dot.Stat Data'!O11</f>
        <v>181270</v>
      </c>
      <c r="AB16" s="6">
        <f t="shared" si="12"/>
        <v>20.7499848327192</v>
      </c>
      <c r="AC16" s="1">
        <f>'Dot.Stat Data'!P11</f>
        <v>194400</v>
      </c>
      <c r="AD16" s="6">
        <f t="shared" si="13"/>
        <v>21.776730264278097</v>
      </c>
      <c r="AE16" s="1">
        <f>'Dot.Stat Data'!Q11</f>
        <v>208630</v>
      </c>
      <c r="AF16" s="6">
        <f t="shared" si="14"/>
        <v>23.80118486845633</v>
      </c>
      <c r="AG16" s="1">
        <f>'Dot.Stat Data'!R11</f>
        <v>228146</v>
      </c>
      <c r="AH16" s="6">
        <f t="shared" si="15"/>
        <v>24.770638217481654</v>
      </c>
      <c r="AI16" s="1">
        <f>'Dot.Stat Data'!S11</f>
        <v>239790</v>
      </c>
      <c r="AJ16" s="6">
        <f t="shared" si="16"/>
        <v>25.138329478908293</v>
      </c>
      <c r="AK16" s="1">
        <f>'Dot.Stat Data'!T11</f>
        <v>255789</v>
      </c>
      <c r="AL16" s="6">
        <f t="shared" si="17"/>
        <v>25.811278944335857</v>
      </c>
    </row>
    <row r="17" spans="1:38" ht="11.25">
      <c r="A17" s="5" t="s">
        <v>28</v>
      </c>
      <c r="B17" s="5" t="s">
        <v>29</v>
      </c>
      <c r="C17" s="1">
        <f>'Dot.Stat Data'!C12</f>
        <v>26827</v>
      </c>
      <c r="D17" s="6">
        <f t="shared" si="0"/>
        <v>5.883101133550146</v>
      </c>
      <c r="E17" s="1">
        <f>'Dot.Stat Data'!D12</f>
        <v>28482</v>
      </c>
      <c r="F17" s="6">
        <f t="shared" si="1"/>
        <v>5.809700784703283</v>
      </c>
      <c r="G17" s="1">
        <f>'Dot.Stat Data'!E12</f>
        <v>30922</v>
      </c>
      <c r="H17" s="6">
        <f t="shared" si="2"/>
        <v>5.930093855117156</v>
      </c>
      <c r="I17" s="1">
        <f>'Dot.Stat Data'!F12</f>
        <v>32369</v>
      </c>
      <c r="J17" s="6">
        <f t="shared" si="3"/>
        <v>5.839480582270306</v>
      </c>
      <c r="K17" s="1">
        <f>'Dot.Stat Data'!G12</f>
        <v>34213</v>
      </c>
      <c r="L17" s="6">
        <f t="shared" si="4"/>
        <v>5.809536585324438</v>
      </c>
      <c r="M17" s="1">
        <f>'Dot.Stat Data'!H12</f>
        <v>37083</v>
      </c>
      <c r="N17" s="6">
        <f t="shared" si="5"/>
        <v>5.940836744338799</v>
      </c>
      <c r="O17" s="1">
        <f>'Dot.Stat Data'!I12</f>
        <v>39330</v>
      </c>
      <c r="P17" s="6">
        <f t="shared" si="6"/>
        <v>6.024336296741068</v>
      </c>
      <c r="Q17" s="1">
        <f>'Dot.Stat Data'!J12</f>
        <v>41593</v>
      </c>
      <c r="R17" s="6">
        <f t="shared" si="7"/>
        <v>6.087362499048689</v>
      </c>
      <c r="S17" s="1">
        <f>'Dot.Stat Data'!K12</f>
        <v>44016</v>
      </c>
      <c r="T17" s="6">
        <f t="shared" si="8"/>
        <v>6.128330720457564</v>
      </c>
      <c r="U17" s="1">
        <f>'Dot.Stat Data'!L12</f>
        <v>43708</v>
      </c>
      <c r="V17" s="6">
        <f t="shared" si="9"/>
        <v>5.7901590611326235</v>
      </c>
      <c r="W17" s="1">
        <f>'Dot.Stat Data'!M12</f>
        <v>44986</v>
      </c>
      <c r="X17" s="6">
        <f t="shared" si="10"/>
        <v>5.661913793819545</v>
      </c>
      <c r="Y17" s="1">
        <f>'Dot.Stat Data'!N12</f>
        <v>46334</v>
      </c>
      <c r="Z17" s="6">
        <f t="shared" si="11"/>
        <v>5.590229224252237</v>
      </c>
      <c r="AA17" s="1">
        <f>'Dot.Stat Data'!O12</f>
        <v>47692</v>
      </c>
      <c r="AB17" s="6">
        <f t="shared" si="12"/>
        <v>5.4593053270924266</v>
      </c>
      <c r="AC17" s="1">
        <f>'Dot.Stat Data'!P12</f>
        <v>47148</v>
      </c>
      <c r="AD17" s="6">
        <f t="shared" si="13"/>
        <v>5.281529210391891</v>
      </c>
      <c r="AE17" s="1">
        <f>'Dot.Stat Data'!Q12</f>
        <v>44589</v>
      </c>
      <c r="AF17" s="6">
        <f t="shared" si="14"/>
        <v>5.086857269326555</v>
      </c>
      <c r="AG17" s="1">
        <f>'Dot.Stat Data'!R12</f>
        <v>47137</v>
      </c>
      <c r="AH17" s="6">
        <f t="shared" si="15"/>
        <v>5.117834955061377</v>
      </c>
      <c r="AI17" s="1">
        <f>'Dot.Stat Data'!S12</f>
        <v>47211</v>
      </c>
      <c r="AJ17" s="6">
        <f t="shared" si="16"/>
        <v>4.949354322652068</v>
      </c>
      <c r="AK17" s="1">
        <f>'Dot.Stat Data'!T12</f>
        <v>48781</v>
      </c>
      <c r="AL17" s="6">
        <f t="shared" si="17"/>
        <v>4.922416515892581</v>
      </c>
    </row>
    <row r="18" spans="1:38" ht="11.25">
      <c r="A18" s="5" t="s">
        <v>30</v>
      </c>
      <c r="B18" s="5" t="s">
        <v>31</v>
      </c>
      <c r="C18" s="1">
        <f>'Dot.Stat Data'!C13</f>
        <v>7000</v>
      </c>
      <c r="D18" s="6">
        <f t="shared" si="0"/>
        <v>1.535084352885191</v>
      </c>
      <c r="E18" s="1">
        <f>'Dot.Stat Data'!D13</f>
        <v>7432</v>
      </c>
      <c r="F18" s="6">
        <f t="shared" si="1"/>
        <v>1.5159643364902327</v>
      </c>
      <c r="G18" s="1">
        <f>'Dot.Stat Data'!E13</f>
        <v>7938</v>
      </c>
      <c r="H18" s="6">
        <f t="shared" si="2"/>
        <v>1.52231695950844</v>
      </c>
      <c r="I18" s="1">
        <f>'Dot.Stat Data'!F13</f>
        <v>8478</v>
      </c>
      <c r="J18" s="6">
        <f t="shared" si="3"/>
        <v>1.5294607920074037</v>
      </c>
      <c r="K18" s="1">
        <f>'Dot.Stat Data'!G13</f>
        <v>8893</v>
      </c>
      <c r="L18" s="6">
        <f t="shared" si="4"/>
        <v>1.5100753764151118</v>
      </c>
      <c r="M18" s="1">
        <f>'Dot.Stat Data'!H13</f>
        <v>9355</v>
      </c>
      <c r="N18" s="6">
        <f t="shared" si="5"/>
        <v>1.4987063544829022</v>
      </c>
      <c r="O18" s="1">
        <f>'Dot.Stat Data'!I13</f>
        <v>10139</v>
      </c>
      <c r="P18" s="6">
        <f t="shared" si="6"/>
        <v>1.553031927603806</v>
      </c>
      <c r="Q18" s="1">
        <f>'Dot.Stat Data'!J13</f>
        <v>10938</v>
      </c>
      <c r="R18" s="6">
        <f t="shared" si="7"/>
        <v>1.6008359823670948</v>
      </c>
      <c r="S18" s="1">
        <f>'Dot.Stat Data'!K13</f>
        <v>12090</v>
      </c>
      <c r="T18" s="6">
        <f t="shared" si="8"/>
        <v>1.6832860416742084</v>
      </c>
      <c r="U18" s="1">
        <f>'Dot.Stat Data'!L13</f>
        <v>11838</v>
      </c>
      <c r="V18" s="6">
        <f t="shared" si="9"/>
        <v>1.5682232764182298</v>
      </c>
      <c r="W18" s="1">
        <f>'Dot.Stat Data'!M13</f>
        <v>12234</v>
      </c>
      <c r="X18" s="6">
        <f t="shared" si="10"/>
        <v>1.5397646679764443</v>
      </c>
      <c r="Y18" s="1">
        <f>'Dot.Stat Data'!N13</f>
        <v>13477</v>
      </c>
      <c r="Z18" s="6">
        <f t="shared" si="11"/>
        <v>1.626009393862982</v>
      </c>
      <c r="AA18" s="1">
        <f>'Dot.Stat Data'!O13</f>
        <v>14509</v>
      </c>
      <c r="AB18" s="6">
        <f t="shared" si="12"/>
        <v>1.6608458649413742</v>
      </c>
      <c r="AC18" s="1">
        <f>'Dot.Stat Data'!P13</f>
        <v>14111</v>
      </c>
      <c r="AD18" s="6">
        <f t="shared" si="13"/>
        <v>1.5807172878561124</v>
      </c>
      <c r="AE18" s="1">
        <f>'Dot.Stat Data'!Q13</f>
        <v>14722</v>
      </c>
      <c r="AF18" s="6">
        <f t="shared" si="14"/>
        <v>1.6795333539443709</v>
      </c>
      <c r="AG18" s="1">
        <f>'Dot.Stat Data'!R13</f>
        <v>15076</v>
      </c>
      <c r="AH18" s="6">
        <f t="shared" si="15"/>
        <v>1.636855968400732</v>
      </c>
      <c r="AI18" s="1">
        <f>'Dot.Stat Data'!S13</f>
        <v>15983</v>
      </c>
      <c r="AJ18" s="6">
        <f t="shared" si="16"/>
        <v>1.6755741276174623</v>
      </c>
      <c r="AK18" s="1">
        <f>'Dot.Stat Data'!T13</f>
        <v>15898</v>
      </c>
      <c r="AL18" s="6">
        <f t="shared" si="17"/>
        <v>1.6042429997265382</v>
      </c>
    </row>
    <row r="19" spans="1:38" ht="11.25">
      <c r="A19" s="5" t="s">
        <v>32</v>
      </c>
      <c r="B19" s="5" t="s">
        <v>33</v>
      </c>
      <c r="C19" s="1">
        <f>'Dot.Stat Data'!C14</f>
        <v>63102</v>
      </c>
      <c r="D19" s="6">
        <f t="shared" si="0"/>
        <v>13.838127547965904</v>
      </c>
      <c r="E19" s="1">
        <f>'Dot.Stat Data'!D14</f>
        <v>69162</v>
      </c>
      <c r="F19" s="6">
        <f t="shared" si="1"/>
        <v>14.107524951606223</v>
      </c>
      <c r="G19" s="1">
        <f>'Dot.Stat Data'!E14</f>
        <v>76609</v>
      </c>
      <c r="H19" s="6">
        <f t="shared" si="2"/>
        <v>14.691758623202581</v>
      </c>
      <c r="I19" s="1">
        <f>'Dot.Stat Data'!F14</f>
        <v>81015</v>
      </c>
      <c r="J19" s="6">
        <f t="shared" si="3"/>
        <v>14.615388778542087</v>
      </c>
      <c r="K19" s="1">
        <f>'Dot.Stat Data'!G14</f>
        <v>85794</v>
      </c>
      <c r="L19" s="6">
        <f t="shared" si="4"/>
        <v>14.568245456444181</v>
      </c>
      <c r="M19" s="1">
        <f>'Dot.Stat Data'!H14</f>
        <v>91880</v>
      </c>
      <c r="N19" s="6">
        <f t="shared" si="5"/>
        <v>14.719523233553081</v>
      </c>
      <c r="O19" s="1">
        <f>'Dot.Stat Data'!I14</f>
        <v>94743</v>
      </c>
      <c r="P19" s="6">
        <f t="shared" si="6"/>
        <v>14.512171211851996</v>
      </c>
      <c r="Q19" s="1">
        <f>'Dot.Stat Data'!J14</f>
        <v>98240</v>
      </c>
      <c r="R19" s="6">
        <f t="shared" si="7"/>
        <v>14.377960039106178</v>
      </c>
      <c r="S19" s="1">
        <f>'Dot.Stat Data'!K14</f>
        <v>102510</v>
      </c>
      <c r="T19" s="6">
        <f t="shared" si="8"/>
        <v>14.2724278024833</v>
      </c>
      <c r="U19" s="1">
        <f>'Dot.Stat Data'!L14</f>
        <v>106668</v>
      </c>
      <c r="V19" s="6">
        <f t="shared" si="9"/>
        <v>14.130701169874957</v>
      </c>
      <c r="W19" s="1">
        <f>'Dot.Stat Data'!M14</f>
        <v>113274</v>
      </c>
      <c r="X19" s="6">
        <f t="shared" si="10"/>
        <v>14.256604789959434</v>
      </c>
      <c r="Y19" s="1">
        <f>'Dot.Stat Data'!N14</f>
        <v>118012</v>
      </c>
      <c r="Z19" s="6">
        <f t="shared" si="11"/>
        <v>14.238229619986512</v>
      </c>
      <c r="AA19" s="1">
        <f>'Dot.Stat Data'!O14</f>
        <v>125835</v>
      </c>
      <c r="AB19" s="6">
        <f t="shared" si="12"/>
        <v>14.404337956778402</v>
      </c>
      <c r="AC19" s="1">
        <f>'Dot.Stat Data'!P14</f>
        <v>125885</v>
      </c>
      <c r="AD19" s="6">
        <f t="shared" si="13"/>
        <v>14.101665068511565</v>
      </c>
      <c r="AE19" s="1">
        <f>'Dot.Stat Data'!Q14</f>
        <v>120132</v>
      </c>
      <c r="AF19" s="6">
        <f t="shared" si="14"/>
        <v>13.705046928137833</v>
      </c>
      <c r="AG19" s="1">
        <f>'Dot.Stat Data'!R14</f>
        <v>126608</v>
      </c>
      <c r="AH19" s="6">
        <f t="shared" si="15"/>
        <v>13.746289496370384</v>
      </c>
      <c r="AI19" s="1">
        <f>'Dot.Stat Data'!S14</f>
        <v>133430</v>
      </c>
      <c r="AJ19" s="6">
        <f t="shared" si="16"/>
        <v>13.988103350309578</v>
      </c>
      <c r="AK19" s="1">
        <f>'Dot.Stat Data'!T14</f>
        <v>141643</v>
      </c>
      <c r="AL19" s="6">
        <f t="shared" si="17"/>
        <v>14.292979696204933</v>
      </c>
    </row>
    <row r="20" spans="1:38" ht="11.25">
      <c r="A20" s="5" t="s">
        <v>34</v>
      </c>
      <c r="B20" s="5" t="s">
        <v>35</v>
      </c>
      <c r="C20" s="1">
        <f>'Dot.Stat Data'!C15</f>
        <v>9426</v>
      </c>
      <c r="D20" s="6">
        <f t="shared" si="0"/>
        <v>2.0671007300422586</v>
      </c>
      <c r="E20" s="1">
        <f>'Dot.Stat Data'!D15</f>
        <v>9821</v>
      </c>
      <c r="F20" s="6">
        <f t="shared" si="1"/>
        <v>2.0032677272161696</v>
      </c>
      <c r="G20" s="1">
        <f>'Dot.Stat Data'!E15</f>
        <v>10161</v>
      </c>
      <c r="H20" s="6">
        <f t="shared" si="2"/>
        <v>1.9486347474886947</v>
      </c>
      <c r="I20" s="1">
        <f>'Dot.Stat Data'!F15</f>
        <v>10937</v>
      </c>
      <c r="J20" s="6">
        <f t="shared" si="3"/>
        <v>1.9730729750159204</v>
      </c>
      <c r="K20" s="1">
        <f>'Dot.Stat Data'!G15</f>
        <v>12111</v>
      </c>
      <c r="L20" s="6">
        <f t="shared" si="4"/>
        <v>2.0565076896169368</v>
      </c>
      <c r="M20" s="1">
        <f>'Dot.Stat Data'!H15</f>
        <v>13665</v>
      </c>
      <c r="N20" s="6">
        <f t="shared" si="5"/>
        <v>2.189184642865725</v>
      </c>
      <c r="O20" s="1">
        <f>'Dot.Stat Data'!I15</f>
        <v>14672</v>
      </c>
      <c r="P20" s="6">
        <f t="shared" si="6"/>
        <v>2.247370001164123</v>
      </c>
      <c r="Q20" s="1">
        <f>'Dot.Stat Data'!J15</f>
        <v>15149</v>
      </c>
      <c r="R20" s="6">
        <f t="shared" si="7"/>
        <v>2.217138809369091</v>
      </c>
      <c r="S20" s="1">
        <f>'Dot.Stat Data'!K15</f>
        <v>16359</v>
      </c>
      <c r="T20" s="6">
        <f t="shared" si="8"/>
        <v>2.27765726681128</v>
      </c>
      <c r="U20" s="1">
        <f>'Dot.Stat Data'!L15</f>
        <v>17467</v>
      </c>
      <c r="V20" s="6">
        <f t="shared" si="9"/>
        <v>2.3139175510387924</v>
      </c>
      <c r="W20" s="1">
        <f>'Dot.Stat Data'!M15</f>
        <v>18366</v>
      </c>
      <c r="X20" s="6">
        <f t="shared" si="10"/>
        <v>2.311534893906766</v>
      </c>
      <c r="Y20" s="1">
        <f>'Dot.Stat Data'!N15</f>
        <v>18424</v>
      </c>
      <c r="Z20" s="6">
        <f t="shared" si="11"/>
        <v>2.2228683737131094</v>
      </c>
      <c r="AA20" s="1">
        <f>'Dot.Stat Data'!O15</f>
        <v>19093</v>
      </c>
      <c r="AB20" s="6">
        <f t="shared" si="12"/>
        <v>2.1855765455459135</v>
      </c>
      <c r="AC20" s="1">
        <f>'Dot.Stat Data'!P15</f>
        <v>19100</v>
      </c>
      <c r="AD20" s="6">
        <f t="shared" si="13"/>
        <v>2.1395861525088047</v>
      </c>
      <c r="AE20" s="1">
        <f>'Dot.Stat Data'!Q15</f>
        <v>18720</v>
      </c>
      <c r="AF20" s="6">
        <f t="shared" si="14"/>
        <v>2.1356381188587568</v>
      </c>
      <c r="AG20" s="1">
        <f>'Dot.Stat Data'!R15</f>
        <v>19839</v>
      </c>
      <c r="AH20" s="6">
        <f t="shared" si="15"/>
        <v>2.153992143612505</v>
      </c>
      <c r="AI20" s="1">
        <f>'Dot.Stat Data'!S15</f>
        <v>20415</v>
      </c>
      <c r="AJ20" s="6">
        <f t="shared" si="16"/>
        <v>2.1402018278990482</v>
      </c>
      <c r="AK20" s="1">
        <f>'Dot.Stat Data'!T15</f>
        <v>20836</v>
      </c>
      <c r="AL20" s="6">
        <f t="shared" si="17"/>
        <v>2.1025290692100986</v>
      </c>
    </row>
    <row r="21" spans="1:38" ht="11.25">
      <c r="A21" s="5" t="s">
        <v>36</v>
      </c>
      <c r="B21" s="5" t="s">
        <v>37</v>
      </c>
      <c r="C21" s="1">
        <f>'Dot.Stat Data'!C16</f>
        <v>51267</v>
      </c>
      <c r="D21" s="6">
        <f t="shared" si="0"/>
        <v>11.242738502766441</v>
      </c>
      <c r="E21" s="1">
        <f>'Dot.Stat Data'!D16</f>
        <v>56299</v>
      </c>
      <c r="F21" s="6">
        <f t="shared" si="1"/>
        <v>11.48375621367917</v>
      </c>
      <c r="G21" s="1">
        <f>'Dot.Stat Data'!E16</f>
        <v>59130</v>
      </c>
      <c r="H21" s="6">
        <f t="shared" si="2"/>
        <v>11.339707963685319</v>
      </c>
      <c r="I21" s="1">
        <f>'Dot.Stat Data'!F16</f>
        <v>64531</v>
      </c>
      <c r="J21" s="6">
        <f t="shared" si="3"/>
        <v>11.641617642018137</v>
      </c>
      <c r="K21" s="1">
        <f>'Dot.Stat Data'!G16</f>
        <v>69072</v>
      </c>
      <c r="L21" s="6">
        <f t="shared" si="4"/>
        <v>11.728767165157382</v>
      </c>
      <c r="M21" s="1">
        <f>'Dot.Stat Data'!H16</f>
        <v>71900</v>
      </c>
      <c r="N21" s="6">
        <f t="shared" si="5"/>
        <v>11.518651724994193</v>
      </c>
      <c r="O21" s="1">
        <f>'Dot.Stat Data'!I16</f>
        <v>75487</v>
      </c>
      <c r="P21" s="6">
        <f t="shared" si="6"/>
        <v>11.56265125939723</v>
      </c>
      <c r="Q21" s="1">
        <f>'Dot.Stat Data'!J16</f>
        <v>81013</v>
      </c>
      <c r="R21" s="6">
        <f t="shared" si="7"/>
        <v>11.856694591287752</v>
      </c>
      <c r="S21" s="1">
        <f>'Dot.Stat Data'!K16</f>
        <v>85516</v>
      </c>
      <c r="T21" s="6">
        <f t="shared" si="8"/>
        <v>11.906359730340082</v>
      </c>
      <c r="U21" s="1">
        <f>'Dot.Stat Data'!L16</f>
        <v>89254</v>
      </c>
      <c r="V21" s="6">
        <f t="shared" si="9"/>
        <v>11.823804723216142</v>
      </c>
      <c r="W21" s="1">
        <f>'Dot.Stat Data'!M16</f>
        <v>92213</v>
      </c>
      <c r="X21" s="6">
        <f t="shared" si="10"/>
        <v>11.605878643788772</v>
      </c>
      <c r="Y21" s="1">
        <f>'Dot.Stat Data'!N16</f>
        <v>96474</v>
      </c>
      <c r="Z21" s="6">
        <f t="shared" si="11"/>
        <v>11.639654987277384</v>
      </c>
      <c r="AA21" s="1">
        <f>'Dot.Stat Data'!O16</f>
        <v>101067</v>
      </c>
      <c r="AB21" s="6">
        <f t="shared" si="12"/>
        <v>11.56914391288372</v>
      </c>
      <c r="AC21" s="1">
        <f>'Dot.Stat Data'!P16</f>
        <v>104557</v>
      </c>
      <c r="AD21" s="6">
        <f t="shared" si="13"/>
        <v>11.71249787161587</v>
      </c>
      <c r="AE21" s="1">
        <f>'Dot.Stat Data'!Q16</f>
        <v>99683</v>
      </c>
      <c r="AF21" s="6">
        <f t="shared" si="14"/>
        <v>11.372158899690035</v>
      </c>
      <c r="AG21" s="1">
        <f>'Dot.Stat Data'!R16</f>
        <v>101474</v>
      </c>
      <c r="AH21" s="6">
        <f t="shared" si="15"/>
        <v>11.017400009120184</v>
      </c>
      <c r="AI21" s="1">
        <f>'Dot.Stat Data'!S16</f>
        <v>101007</v>
      </c>
      <c r="AJ21" s="6">
        <f t="shared" si="16"/>
        <v>10.58904560522161</v>
      </c>
      <c r="AK21" s="1">
        <f>'Dot.Stat Data'!T16</f>
        <v>104156</v>
      </c>
      <c r="AL21" s="6">
        <f t="shared" si="17"/>
        <v>10.510223542553609</v>
      </c>
    </row>
    <row r="22" spans="1:38" ht="11.25">
      <c r="A22" s="5" t="s">
        <v>38</v>
      </c>
      <c r="B22" s="5" t="s">
        <v>39</v>
      </c>
      <c r="C22" s="1">
        <f>'Dot.Stat Data'!C17</f>
        <v>5738</v>
      </c>
      <c r="D22" s="6">
        <f t="shared" si="0"/>
        <v>1.258330573836461</v>
      </c>
      <c r="E22" s="1">
        <f>'Dot.Stat Data'!D17</f>
        <v>5968</v>
      </c>
      <c r="F22" s="6">
        <f t="shared" si="1"/>
        <v>1.2173405759114246</v>
      </c>
      <c r="G22" s="1">
        <f>'Dot.Stat Data'!E17</f>
        <v>7411</v>
      </c>
      <c r="H22" s="6">
        <f t="shared" si="2"/>
        <v>1.421251069150548</v>
      </c>
      <c r="I22" s="1">
        <f>'Dot.Stat Data'!F17</f>
        <v>7800</v>
      </c>
      <c r="J22" s="6">
        <f t="shared" si="3"/>
        <v>1.4071472254845185</v>
      </c>
      <c r="K22" s="1">
        <f>'Dot.Stat Data'!G17</f>
        <v>8903</v>
      </c>
      <c r="L22" s="6">
        <f t="shared" si="4"/>
        <v>1.511773425865708</v>
      </c>
      <c r="M22" s="1">
        <f>'Dot.Stat Data'!H17</f>
        <v>9609</v>
      </c>
      <c r="N22" s="6">
        <f t="shared" si="5"/>
        <v>1.5393981144015187</v>
      </c>
      <c r="O22" s="1">
        <f>'Dot.Stat Data'!I17</f>
        <v>9086</v>
      </c>
      <c r="P22" s="6">
        <f t="shared" si="6"/>
        <v>1.3917396285835075</v>
      </c>
      <c r="Q22" s="1">
        <f>'Dot.Stat Data'!J17</f>
        <v>9355</v>
      </c>
      <c r="R22" s="6">
        <f t="shared" si="7"/>
        <v>1.3691552948477026</v>
      </c>
      <c r="S22" s="1">
        <f>'Dot.Stat Data'!K17</f>
        <v>9550</v>
      </c>
      <c r="T22" s="6">
        <f t="shared" si="8"/>
        <v>1.329642820346459</v>
      </c>
      <c r="U22" s="1">
        <f>'Dot.Stat Data'!L17</f>
        <v>10031</v>
      </c>
      <c r="V22" s="6">
        <f t="shared" si="9"/>
        <v>1.3288433591612827</v>
      </c>
      <c r="W22" s="1">
        <f>'Dot.Stat Data'!M17</f>
        <v>10255</v>
      </c>
      <c r="X22" s="6">
        <f t="shared" si="10"/>
        <v>1.2906887910821019</v>
      </c>
      <c r="Y22" s="1">
        <f>'Dot.Stat Data'!N17</f>
        <v>10866</v>
      </c>
      <c r="Z22" s="6">
        <f t="shared" si="11"/>
        <v>1.3109904336065268</v>
      </c>
      <c r="AA22" s="1">
        <f>'Dot.Stat Data'!O17</f>
        <v>12023</v>
      </c>
      <c r="AB22" s="6">
        <f t="shared" si="12"/>
        <v>1.3762733361492963</v>
      </c>
      <c r="AC22" s="1">
        <f>'Dot.Stat Data'!P17</f>
        <v>12343</v>
      </c>
      <c r="AD22" s="6">
        <f t="shared" si="13"/>
        <v>1.3826655434772868</v>
      </c>
      <c r="AE22" s="1">
        <f>'Dot.Stat Data'!Q17</f>
        <v>12613</v>
      </c>
      <c r="AF22" s="6">
        <f t="shared" si="14"/>
        <v>1.4389318158742255</v>
      </c>
      <c r="AG22" s="1">
        <f>'Dot.Stat Data'!R17</f>
        <v>13188</v>
      </c>
      <c r="AH22" s="6">
        <f t="shared" si="15"/>
        <v>1.431868964663628</v>
      </c>
      <c r="AI22" s="1">
        <f>'Dot.Stat Data'!S17</f>
        <v>13721</v>
      </c>
      <c r="AJ22" s="6">
        <f t="shared" si="16"/>
        <v>1.438437878060389</v>
      </c>
      <c r="AK22" s="1">
        <f>'Dot.Stat Data'!T17</f>
        <v>14639</v>
      </c>
      <c r="AL22" s="6">
        <f t="shared" si="17"/>
        <v>1.4771992246192471</v>
      </c>
    </row>
    <row r="23" spans="1:38" ht="11.25">
      <c r="A23" s="5" t="s">
        <v>40</v>
      </c>
      <c r="B23" s="5" t="s">
        <v>41</v>
      </c>
      <c r="C23" s="1">
        <f>'Dot.Stat Data'!C18</f>
        <v>50381</v>
      </c>
      <c r="D23" s="6">
        <f t="shared" si="0"/>
        <v>11.048440683244115</v>
      </c>
      <c r="E23" s="1">
        <f>'Dot.Stat Data'!D18</f>
        <v>55071</v>
      </c>
      <c r="F23" s="6">
        <f t="shared" si="1"/>
        <v>11.233271256035199</v>
      </c>
      <c r="G23" s="1">
        <f>'Dot.Stat Data'!E18</f>
        <v>55408</v>
      </c>
      <c r="H23" s="6">
        <f t="shared" si="2"/>
        <v>10.625918127040016</v>
      </c>
      <c r="I23" s="1">
        <f>'Dot.Stat Data'!F18</f>
        <v>59498</v>
      </c>
      <c r="J23" s="6">
        <f t="shared" si="3"/>
        <v>10.73364687459973</v>
      </c>
      <c r="K23" s="1">
        <f>'Dot.Stat Data'!G18</f>
        <v>61746</v>
      </c>
      <c r="L23" s="6">
        <f t="shared" si="4"/>
        <v>10.48477613765068</v>
      </c>
      <c r="M23" s="1">
        <f>'Dot.Stat Data'!H18</f>
        <v>65251</v>
      </c>
      <c r="N23" s="6">
        <f t="shared" si="5"/>
        <v>10.453456797045842</v>
      </c>
      <c r="O23" s="1">
        <f>'Dot.Stat Data'!I18</f>
        <v>68237</v>
      </c>
      <c r="P23" s="6">
        <f t="shared" si="6"/>
        <v>10.452139229105525</v>
      </c>
      <c r="Q23" s="1">
        <f>'Dot.Stat Data'!J18</f>
        <v>72838</v>
      </c>
      <c r="R23" s="6">
        <f t="shared" si="7"/>
        <v>10.660238735020519</v>
      </c>
      <c r="S23" s="1">
        <f>'Dot.Stat Data'!K18</f>
        <v>75607</v>
      </c>
      <c r="T23" s="6">
        <f t="shared" si="8"/>
        <v>10.526733478317771</v>
      </c>
      <c r="U23" s="1">
        <f>'Dot.Stat Data'!L18</f>
        <v>78679</v>
      </c>
      <c r="V23" s="6">
        <f t="shared" si="9"/>
        <v>10.422895688909437</v>
      </c>
      <c r="W23" s="1">
        <f>'Dot.Stat Data'!M18</f>
        <v>81139</v>
      </c>
      <c r="X23" s="6">
        <f t="shared" si="10"/>
        <v>10.21211095266803</v>
      </c>
      <c r="Y23" s="1">
        <f>'Dot.Stat Data'!N18</f>
        <v>83241</v>
      </c>
      <c r="Z23" s="6">
        <f t="shared" si="11"/>
        <v>10.04308436258429</v>
      </c>
      <c r="AA23" s="1">
        <f>'Dot.Stat Data'!O18</f>
        <v>86945</v>
      </c>
      <c r="AB23" s="6">
        <f t="shared" si="12"/>
        <v>9.952597954878199</v>
      </c>
      <c r="AC23" s="1">
        <f>'Dot.Stat Data'!P18</f>
        <v>87952</v>
      </c>
      <c r="AD23" s="6">
        <f t="shared" si="13"/>
        <v>9.852402161542114</v>
      </c>
      <c r="AE23" s="1">
        <f>'Dot.Stat Data'!Q18</f>
        <v>82710</v>
      </c>
      <c r="AF23" s="6">
        <f t="shared" si="14"/>
        <v>9.435824188611527</v>
      </c>
      <c r="AG23" s="1">
        <f>'Dot.Stat Data'!R18</f>
        <v>87583</v>
      </c>
      <c r="AH23" s="6">
        <f t="shared" si="15"/>
        <v>9.509203786179446</v>
      </c>
      <c r="AI23" s="1">
        <f>'Dot.Stat Data'!S18</f>
        <v>92857</v>
      </c>
      <c r="AJ23" s="6">
        <f t="shared" si="16"/>
        <v>9.734642230380697</v>
      </c>
      <c r="AK23" s="1">
        <f>'Dot.Stat Data'!T18</f>
        <v>97068</v>
      </c>
      <c r="AL23" s="6">
        <f t="shared" si="17"/>
        <v>9.794984243140998</v>
      </c>
    </row>
    <row r="24" spans="1:38" ht="11.25">
      <c r="A24" s="5" t="s">
        <v>42</v>
      </c>
      <c r="B24" s="5" t="s">
        <v>43</v>
      </c>
      <c r="C24" s="1">
        <f>'Dot.Stat Data'!C19</f>
        <v>60433</v>
      </c>
      <c r="D24" s="6">
        <f t="shared" si="0"/>
        <v>13.25282181398725</v>
      </c>
      <c r="E24" s="1">
        <f>'Dot.Stat Data'!D19</f>
        <v>65293</v>
      </c>
      <c r="F24" s="6">
        <f t="shared" si="1"/>
        <v>13.318334152644882</v>
      </c>
      <c r="G24" s="1">
        <f>'Dot.Stat Data'!E19</f>
        <v>72700</v>
      </c>
      <c r="H24" s="6">
        <f t="shared" si="2"/>
        <v>13.942106696430285</v>
      </c>
      <c r="I24" s="1">
        <f>'Dot.Stat Data'!F19</f>
        <v>76228</v>
      </c>
      <c r="J24" s="6">
        <f t="shared" si="3"/>
        <v>13.751797269773574</v>
      </c>
      <c r="K24" s="1">
        <f>'Dot.Stat Data'!G19</f>
        <v>81206</v>
      </c>
      <c r="L24" s="6">
        <f t="shared" si="4"/>
        <v>13.789180368510692</v>
      </c>
      <c r="M24" s="1">
        <f>'Dot.Stat Data'!H19</f>
        <v>86311</v>
      </c>
      <c r="N24" s="6">
        <f t="shared" si="5"/>
        <v>13.827348387148453</v>
      </c>
      <c r="O24" s="1">
        <f>'Dot.Stat Data'!I19</f>
        <v>88784</v>
      </c>
      <c r="P24" s="6">
        <f t="shared" si="6"/>
        <v>13.599406909988787</v>
      </c>
      <c r="Q24" s="1">
        <f>'Dot.Stat Data'!J19</f>
        <v>89781</v>
      </c>
      <c r="R24" s="6">
        <f t="shared" si="7"/>
        <v>13.139939233214493</v>
      </c>
      <c r="S24" s="1">
        <f>'Dot.Stat Data'!K19</f>
        <v>95078</v>
      </c>
      <c r="T24" s="6">
        <f t="shared" si="8"/>
        <v>13.237673306062891</v>
      </c>
      <c r="U24" s="1">
        <f>'Dot.Stat Data'!L19</f>
        <v>103035</v>
      </c>
      <c r="V24" s="6">
        <f t="shared" si="9"/>
        <v>13.649424335677676</v>
      </c>
      <c r="W24" s="1">
        <f>'Dot.Stat Data'!M19</f>
        <v>112588</v>
      </c>
      <c r="X24" s="6">
        <f t="shared" si="10"/>
        <v>14.17026519847408</v>
      </c>
      <c r="Y24" s="1">
        <f>'Dot.Stat Data'!N19</f>
        <v>116817</v>
      </c>
      <c r="Z24" s="6">
        <f t="shared" si="11"/>
        <v>14.094052041470057</v>
      </c>
      <c r="AA24" s="1">
        <f>'Dot.Stat Data'!O19</f>
        <v>122175</v>
      </c>
      <c r="AB24" s="6">
        <f t="shared" si="12"/>
        <v>13.985377596609855</v>
      </c>
      <c r="AC24" s="1">
        <f>'Dot.Stat Data'!P19</f>
        <v>116260</v>
      </c>
      <c r="AD24" s="6">
        <f t="shared" si="13"/>
        <v>13.023470475951498</v>
      </c>
      <c r="AE24" s="1">
        <f>'Dot.Stat Data'!Q19</f>
        <v>106138</v>
      </c>
      <c r="AF24" s="6">
        <f t="shared" si="14"/>
        <v>12.108566167704634</v>
      </c>
      <c r="AG24" s="1">
        <f>'Dot.Stat Data'!R19</f>
        <v>108040</v>
      </c>
      <c r="AH24" s="6">
        <f t="shared" si="15"/>
        <v>11.730294429955897</v>
      </c>
      <c r="AI24" s="1">
        <f>'Dot.Stat Data'!S19</f>
        <v>107590</v>
      </c>
      <c r="AJ24" s="6">
        <f t="shared" si="16"/>
        <v>11.279172895599245</v>
      </c>
      <c r="AK24" s="1">
        <f>'Dot.Stat Data'!T19</f>
        <v>103109</v>
      </c>
      <c r="AL24" s="6">
        <f t="shared" si="17"/>
        <v>10.404572365002114</v>
      </c>
    </row>
    <row r="25" spans="1:38" ht="11.25">
      <c r="A25" s="5" t="s">
        <v>44</v>
      </c>
      <c r="B25" s="5" t="s">
        <v>45</v>
      </c>
      <c r="C25" s="1">
        <f>'Dot.Stat Data'!C20</f>
        <v>13721</v>
      </c>
      <c r="D25" s="6">
        <f t="shared" si="0"/>
        <v>3.0089846294196723</v>
      </c>
      <c r="E25" s="1">
        <f>'Dot.Stat Data'!D20</f>
        <v>14377</v>
      </c>
      <c r="F25" s="6">
        <f t="shared" si="1"/>
        <v>2.9325913974327333</v>
      </c>
      <c r="G25" s="1">
        <f>'Dot.Stat Data'!E20</f>
        <v>14812</v>
      </c>
      <c r="H25" s="6">
        <f t="shared" si="2"/>
        <v>2.840584379470775</v>
      </c>
      <c r="I25" s="1">
        <f>'Dot.Stat Data'!F20</f>
        <v>16676</v>
      </c>
      <c r="J25" s="6">
        <f t="shared" si="3"/>
        <v>3.008408606689722</v>
      </c>
      <c r="K25" s="1">
        <f>'Dot.Stat Data'!G20</f>
        <v>19269</v>
      </c>
      <c r="L25" s="6">
        <f t="shared" si="4"/>
        <v>3.2719714863536256</v>
      </c>
      <c r="M25" s="1">
        <f>'Dot.Stat Data'!H20</f>
        <v>20896</v>
      </c>
      <c r="N25" s="6">
        <f t="shared" si="5"/>
        <v>3.3476181703126375</v>
      </c>
      <c r="O25" s="1">
        <f>'Dot.Stat Data'!I20</f>
        <v>22351</v>
      </c>
      <c r="P25" s="6">
        <f t="shared" si="6"/>
        <v>3.423593708834468</v>
      </c>
      <c r="Q25" s="1">
        <f>'Dot.Stat Data'!J20</f>
        <v>23967</v>
      </c>
      <c r="R25" s="6">
        <f t="shared" si="7"/>
        <v>3.5077012241170373</v>
      </c>
      <c r="S25" s="1">
        <f>'Dot.Stat Data'!K20</f>
        <v>25984</v>
      </c>
      <c r="T25" s="6">
        <f t="shared" si="8"/>
        <v>3.6177423082599356</v>
      </c>
      <c r="U25" s="1">
        <f>'Dot.Stat Data'!L20</f>
        <v>27547</v>
      </c>
      <c r="V25" s="6">
        <f t="shared" si="9"/>
        <v>3.649252119909865</v>
      </c>
      <c r="W25" s="1">
        <f>'Dot.Stat Data'!M20</f>
        <v>29026</v>
      </c>
      <c r="X25" s="6">
        <f t="shared" si="10"/>
        <v>3.653196767425557</v>
      </c>
      <c r="Y25" s="1">
        <f>'Dot.Stat Data'!N20</f>
        <v>30388</v>
      </c>
      <c r="Z25" s="6">
        <f t="shared" si="11"/>
        <v>3.666333268584128</v>
      </c>
      <c r="AA25" s="1">
        <f>'Dot.Stat Data'!O20</f>
        <v>31701</v>
      </c>
      <c r="AB25" s="6">
        <f t="shared" si="12"/>
        <v>3.62881485729592</v>
      </c>
      <c r="AC25" s="1">
        <f>'Dot.Stat Data'!P20</f>
        <v>33286</v>
      </c>
      <c r="AD25" s="6">
        <f t="shared" si="13"/>
        <v>3.7287049566705797</v>
      </c>
      <c r="AE25" s="1">
        <f>'Dot.Stat Data'!Q20</f>
        <v>29062</v>
      </c>
      <c r="AF25" s="6">
        <f t="shared" si="14"/>
        <v>3.315486912941944</v>
      </c>
      <c r="AG25" s="1">
        <f>'Dot.Stat Data'!R20</f>
        <v>29202</v>
      </c>
      <c r="AH25" s="6">
        <f t="shared" si="15"/>
        <v>3.170566993183748</v>
      </c>
      <c r="AI25" s="1">
        <f>'Dot.Stat Data'!S20</f>
        <v>28343</v>
      </c>
      <c r="AJ25" s="6">
        <f t="shared" si="16"/>
        <v>2.9713318838179146</v>
      </c>
      <c r="AK25" s="1">
        <f>'Dot.Stat Data'!T20</f>
        <v>28970</v>
      </c>
      <c r="AL25" s="6">
        <f t="shared" si="17"/>
        <v>2.9233186376951696</v>
      </c>
    </row>
    <row r="26" spans="1:38" ht="11.25">
      <c r="A26" s="5" t="s">
        <v>46</v>
      </c>
      <c r="B26" s="5" t="s">
        <v>47</v>
      </c>
      <c r="C26" s="1">
        <f>'Dot.Stat Data'!C21</f>
        <v>13268</v>
      </c>
      <c r="D26" s="6">
        <f t="shared" si="0"/>
        <v>2.9096427420115307</v>
      </c>
      <c r="E26" s="1">
        <f>'Dot.Stat Data'!D21</f>
        <v>14038</v>
      </c>
      <c r="F26" s="6">
        <f t="shared" si="1"/>
        <v>2.863442862708542</v>
      </c>
      <c r="G26" s="1">
        <f>'Dot.Stat Data'!E21</f>
        <v>13983</v>
      </c>
      <c r="H26" s="6">
        <f t="shared" si="2"/>
        <v>2.681602172437203</v>
      </c>
      <c r="I26" s="1">
        <f>'Dot.Stat Data'!F21</f>
        <v>14500</v>
      </c>
      <c r="J26" s="6">
        <f t="shared" si="3"/>
        <v>2.6158506114776308</v>
      </c>
      <c r="K26" s="1">
        <f>'Dot.Stat Data'!G21</f>
        <v>14245</v>
      </c>
      <c r="L26" s="6">
        <f t="shared" si="4"/>
        <v>2.4188714423741446</v>
      </c>
      <c r="M26" s="1">
        <f>'Dot.Stat Data'!H21</f>
        <v>14639</v>
      </c>
      <c r="N26" s="6">
        <f t="shared" si="5"/>
        <v>2.345223123813491</v>
      </c>
      <c r="O26" s="1">
        <f>'Dot.Stat Data'!I21</f>
        <v>13300</v>
      </c>
      <c r="P26" s="6">
        <f t="shared" si="6"/>
        <v>2.0372151728109893</v>
      </c>
      <c r="Q26" s="1">
        <f>'Dot.Stat Data'!J21</f>
        <v>13786</v>
      </c>
      <c r="R26" s="6">
        <f t="shared" si="7"/>
        <v>2.0176563222630066</v>
      </c>
      <c r="S26" s="1">
        <f>'Dot.Stat Data'!K21</f>
        <v>14069</v>
      </c>
      <c r="T26" s="6">
        <f t="shared" si="8"/>
        <v>1.9588214491575218</v>
      </c>
      <c r="U26" s="1">
        <f>'Dot.Stat Data'!L21</f>
        <v>15608</v>
      </c>
      <c r="V26" s="6">
        <f t="shared" si="9"/>
        <v>2.067649003069415</v>
      </c>
      <c r="W26" s="1">
        <f>'Dot.Stat Data'!M21</f>
        <v>17066</v>
      </c>
      <c r="X26" s="6">
        <f t="shared" si="10"/>
        <v>2.147917592258133</v>
      </c>
      <c r="Y26" s="1">
        <f>'Dot.Stat Data'!N21</f>
        <v>18999</v>
      </c>
      <c r="Z26" s="6">
        <f t="shared" si="11"/>
        <v>2.2922425223716547</v>
      </c>
      <c r="AA26" s="1">
        <f>'Dot.Stat Data'!O21</f>
        <v>19489</v>
      </c>
      <c r="AB26" s="6">
        <f t="shared" si="12"/>
        <v>2.230906682875625</v>
      </c>
      <c r="AC26" s="1">
        <f>'Dot.Stat Data'!P21</f>
        <v>19797</v>
      </c>
      <c r="AD26" s="6">
        <f t="shared" si="13"/>
        <v>2.2176642440427647</v>
      </c>
      <c r="AE26" s="1">
        <f>'Dot.Stat Data'!Q21</f>
        <v>19552</v>
      </c>
      <c r="AF26" s="6">
        <f t="shared" si="14"/>
        <v>2.230555368585813</v>
      </c>
      <c r="AG26" s="1">
        <f>'Dot.Stat Data'!R21</f>
        <v>21169</v>
      </c>
      <c r="AH26" s="6">
        <f t="shared" si="15"/>
        <v>2.298395064677308</v>
      </c>
      <c r="AI26" s="1">
        <f>'Dot.Stat Data'!S21</f>
        <v>22089</v>
      </c>
      <c r="AJ26" s="6">
        <f t="shared" si="16"/>
        <v>2.315695232743673</v>
      </c>
      <c r="AK26" s="1">
        <f>'Dot.Stat Data'!T21</f>
        <v>23301</v>
      </c>
      <c r="AL26" s="6">
        <f t="shared" si="17"/>
        <v>2.351268470035732</v>
      </c>
    </row>
    <row r="27" spans="1:38" ht="11.25">
      <c r="A27" s="5" t="s">
        <v>48</v>
      </c>
      <c r="B27" s="5" t="s">
        <v>49</v>
      </c>
      <c r="C27" s="1">
        <f>'Dot.Stat Data'!C7</f>
        <v>456001</v>
      </c>
      <c r="D27" s="6">
        <f t="shared" si="0"/>
        <v>100</v>
      </c>
      <c r="E27" s="1">
        <f>'Dot.Stat Data'!D7</f>
        <v>490249</v>
      </c>
      <c r="F27" s="6">
        <f t="shared" si="1"/>
        <v>100</v>
      </c>
      <c r="G27" s="1">
        <f>'Dot.Stat Data'!E7</f>
        <v>521442</v>
      </c>
      <c r="H27" s="6">
        <f t="shared" si="2"/>
        <v>100</v>
      </c>
      <c r="I27" s="1">
        <f>'Dot.Stat Data'!F7</f>
        <v>554313</v>
      </c>
      <c r="J27" s="6">
        <f t="shared" si="3"/>
        <v>100</v>
      </c>
      <c r="K27" s="1">
        <f>'Dot.Stat Data'!G7</f>
        <v>588911</v>
      </c>
      <c r="L27" s="6">
        <f t="shared" si="4"/>
        <v>100</v>
      </c>
      <c r="M27" s="1">
        <f>'Dot.Stat Data'!H7</f>
        <v>624205</v>
      </c>
      <c r="N27" s="6">
        <f t="shared" si="5"/>
        <v>100</v>
      </c>
      <c r="O27" s="1">
        <f>'Dot.Stat Data'!I7</f>
        <v>652852</v>
      </c>
      <c r="P27" s="6">
        <f t="shared" si="6"/>
        <v>100</v>
      </c>
      <c r="Q27" s="1">
        <f>'Dot.Stat Data'!J7</f>
        <v>683268</v>
      </c>
      <c r="R27" s="6">
        <f t="shared" si="7"/>
        <v>100</v>
      </c>
      <c r="S27" s="1">
        <f>'Dot.Stat Data'!K7</f>
        <v>718238</v>
      </c>
      <c r="T27" s="6">
        <f t="shared" si="8"/>
        <v>100</v>
      </c>
      <c r="U27" s="1">
        <f>'Dot.Stat Data'!L7</f>
        <v>754867</v>
      </c>
      <c r="V27" s="6">
        <f t="shared" si="9"/>
        <v>100</v>
      </c>
      <c r="W27" s="1">
        <f>'Dot.Stat Data'!M7</f>
        <v>794537</v>
      </c>
      <c r="X27" s="6">
        <f t="shared" si="10"/>
        <v>100</v>
      </c>
      <c r="Y27" s="1">
        <f>'Dot.Stat Data'!N7</f>
        <v>828839</v>
      </c>
      <c r="Z27" s="6">
        <f t="shared" si="11"/>
        <v>100</v>
      </c>
      <c r="AA27" s="1">
        <f>'Dot.Stat Data'!O7</f>
        <v>873591</v>
      </c>
      <c r="AB27" s="6">
        <f t="shared" si="12"/>
        <v>100</v>
      </c>
      <c r="AC27" s="1">
        <f>'Dot.Stat Data'!P7</f>
        <v>892696</v>
      </c>
      <c r="AD27" s="6">
        <f>AC27/$AC$27*100</f>
        <v>100</v>
      </c>
      <c r="AE27" s="1">
        <f>'Dot.Stat Data'!Q7</f>
        <v>876553</v>
      </c>
      <c r="AF27" s="6">
        <f>AE27/$AE$27*100</f>
        <v>100</v>
      </c>
      <c r="AG27" s="1">
        <f>'Dot.Stat Data'!R7</f>
        <v>921034</v>
      </c>
      <c r="AH27" s="6">
        <f t="shared" si="15"/>
        <v>100</v>
      </c>
      <c r="AI27" s="1">
        <f>'Dot.Stat Data'!S7</f>
        <v>953882</v>
      </c>
      <c r="AJ27" s="6">
        <f t="shared" si="16"/>
        <v>100</v>
      </c>
      <c r="AK27" s="1">
        <f>'Dot.Stat Data'!T7</f>
        <v>990997</v>
      </c>
      <c r="AL27" s="6">
        <f t="shared" si="17"/>
        <v>100</v>
      </c>
    </row>
    <row r="28" spans="4:6" ht="11.25">
      <c r="D28" s="1"/>
      <c r="E28" s="1"/>
      <c r="F28" s="1"/>
    </row>
    <row r="30" ht="11.25">
      <c r="A30" s="15" t="s">
        <v>67</v>
      </c>
    </row>
    <row r="34" spans="1:2" ht="11.25">
      <c r="A34" s="5"/>
      <c r="B34" s="5"/>
    </row>
    <row r="35" spans="1:40" ht="11.25">
      <c r="A35" s="6"/>
      <c r="B35" s="6"/>
      <c r="D35" s="1"/>
      <c r="AJ35" s="6"/>
      <c r="AK35" s="1"/>
      <c r="AL35" s="1"/>
      <c r="AN35" s="1"/>
    </row>
    <row r="36" spans="1:40" ht="11.25">
      <c r="A36" s="6"/>
      <c r="B36" s="6"/>
      <c r="D36" s="1"/>
      <c r="AJ36" s="6"/>
      <c r="AK36" s="1"/>
      <c r="AL36" s="1"/>
      <c r="AN36" s="1"/>
    </row>
    <row r="37" spans="1:40" ht="11.25">
      <c r="A37" s="6"/>
      <c r="B37" s="6"/>
      <c r="D37" s="1"/>
      <c r="AJ37" s="6"/>
      <c r="AK37" s="1"/>
      <c r="AL37" s="1"/>
      <c r="AN37" s="1"/>
    </row>
    <row r="38" spans="1:40" ht="11.25">
      <c r="A38" s="6"/>
      <c r="B38" s="6"/>
      <c r="D38" s="1"/>
      <c r="AJ38" s="6"/>
      <c r="AK38" s="1"/>
      <c r="AL38" s="1"/>
      <c r="AN38" s="1"/>
    </row>
    <row r="39" spans="1:40" ht="11.25">
      <c r="A39" s="6"/>
      <c r="B39" s="6"/>
      <c r="D39" s="1"/>
      <c r="AJ39" s="6"/>
      <c r="AK39" s="1"/>
      <c r="AL39" s="1"/>
      <c r="AN39" s="1"/>
    </row>
    <row r="40" spans="1:40" ht="11.25">
      <c r="A40" s="6"/>
      <c r="B40" s="6"/>
      <c r="D40" s="1"/>
      <c r="AJ40" s="6"/>
      <c r="AK40" s="1"/>
      <c r="AL40" s="1"/>
      <c r="AN40" s="1"/>
    </row>
    <row r="41" spans="1:40" ht="11.25">
      <c r="A41" s="6"/>
      <c r="B41" s="6"/>
      <c r="D41" s="1"/>
      <c r="AJ41" s="6"/>
      <c r="AK41" s="1"/>
      <c r="AL41" s="1"/>
      <c r="AN41" s="1"/>
    </row>
    <row r="42" spans="1:40" ht="11.25">
      <c r="A42" s="6"/>
      <c r="B42" s="6"/>
      <c r="D42" s="1"/>
      <c r="AJ42" s="6"/>
      <c r="AK42" s="1"/>
      <c r="AL42" s="1"/>
      <c r="AN42" s="1"/>
    </row>
    <row r="43" spans="1:40" ht="11.25">
      <c r="A43" s="6"/>
      <c r="B43" s="6"/>
      <c r="D43" s="1"/>
      <c r="AJ43" s="6"/>
      <c r="AK43" s="1"/>
      <c r="AL43" s="1"/>
      <c r="AN43" s="1"/>
    </row>
    <row r="44" spans="1:40" ht="11.25">
      <c r="A44" s="6"/>
      <c r="B44" s="6"/>
      <c r="D44" s="1"/>
      <c r="AJ44" s="6"/>
      <c r="AK44" s="1"/>
      <c r="AL44" s="1"/>
      <c r="AN44" s="1"/>
    </row>
    <row r="45" spans="1:40" ht="11.25">
      <c r="A45" s="6"/>
      <c r="B45" s="6"/>
      <c r="D45" s="1"/>
      <c r="AJ45" s="6"/>
      <c r="AK45" s="1"/>
      <c r="AL45" s="1"/>
      <c r="AN45" s="1"/>
    </row>
    <row r="46" spans="1:40" ht="11.25">
      <c r="A46" s="6"/>
      <c r="B46" s="6"/>
      <c r="D46" s="1"/>
      <c r="AJ46" s="6"/>
      <c r="AK46" s="1"/>
      <c r="AL46" s="1"/>
      <c r="AN46" s="1"/>
    </row>
    <row r="47" spans="1:40" ht="11.25">
      <c r="A47" s="6"/>
      <c r="B47" s="6"/>
      <c r="D47" s="1"/>
      <c r="AJ47" s="6"/>
      <c r="AK47" s="1"/>
      <c r="AL47" s="1"/>
      <c r="AN47" s="1"/>
    </row>
    <row r="48" spans="1:40" ht="11.25">
      <c r="A48" s="6"/>
      <c r="B48" s="6"/>
      <c r="D48" s="1"/>
      <c r="AJ48" s="6"/>
      <c r="AK48" s="1"/>
      <c r="AL48" s="1"/>
      <c r="AN48" s="1"/>
    </row>
    <row r="49" spans="1:40" ht="11.25">
      <c r="A49" s="6"/>
      <c r="B49" s="6"/>
      <c r="D49" s="1"/>
      <c r="AJ49" s="6"/>
      <c r="AK49" s="1"/>
      <c r="AL49" s="1"/>
      <c r="AN49" s="1"/>
    </row>
    <row r="50" spans="1:40" ht="11.25">
      <c r="A50" s="6"/>
      <c r="B50" s="6"/>
      <c r="D50" s="1"/>
      <c r="AJ50" s="6"/>
      <c r="AK50" s="1"/>
      <c r="AL50" s="1"/>
      <c r="AN50" s="1"/>
    </row>
  </sheetData>
  <sheetProtection/>
  <mergeCells count="18">
    <mergeCell ref="AA11:AB11"/>
    <mergeCell ref="Y11:Z11"/>
    <mergeCell ref="W11:X11"/>
    <mergeCell ref="U11:V11"/>
    <mergeCell ref="AK11:AL11"/>
    <mergeCell ref="AI11:AJ11"/>
    <mergeCell ref="AG11:AH11"/>
    <mergeCell ref="AE11:AF11"/>
    <mergeCell ref="AC11:AD11"/>
    <mergeCell ref="S11:T11"/>
    <mergeCell ref="Q11:R11"/>
    <mergeCell ref="C11:D11"/>
    <mergeCell ref="E11:F11"/>
    <mergeCell ref="G11:H11"/>
    <mergeCell ref="I11:J11"/>
    <mergeCell ref="O11:P11"/>
    <mergeCell ref="M11:N11"/>
    <mergeCell ref="K11:L11"/>
  </mergeCells>
  <hyperlinks>
    <hyperlink ref="A1" r:id="rId1" display="http://dx.doi.org/10.1787/9789264214637-en"/>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T21"/>
  <sheetViews>
    <sheetView zoomScalePageLayoutView="0" workbookViewId="0" topLeftCell="I1">
      <selection activeCell="A1" sqref="A1"/>
    </sheetView>
  </sheetViews>
  <sheetFormatPr defaultColWidth="9.140625" defaultRowHeight="12.75"/>
  <cols>
    <col min="2" max="2" width="23.00390625" style="0" customWidth="1"/>
  </cols>
  <sheetData>
    <row r="1" s="20" customFormat="1" ht="12.75">
      <c r="A1" s="21" t="s">
        <v>69</v>
      </c>
    </row>
    <row r="2" spans="1:2" s="20" customFormat="1" ht="12.75">
      <c r="A2" s="20">
        <v>5</v>
      </c>
      <c r="B2" s="20" t="s">
        <v>70</v>
      </c>
    </row>
    <row r="3" s="20" customFormat="1" ht="12.75">
      <c r="A3" s="20" t="s">
        <v>71</v>
      </c>
    </row>
    <row r="4" s="20" customFormat="1" ht="12.75">
      <c r="A4" s="20" t="s">
        <v>72</v>
      </c>
    </row>
    <row r="5" s="20" customFormat="1" ht="12.75"/>
    <row r="6" spans="1:20" ht="12.75">
      <c r="A6" s="13" t="str">
        <f>_XLL.DOTSTATPOPULATOR.FUNCTIONS.DOTSTATGET("SNA_TABLE5_UNA,LOCATION=GBR,FREQUENCY=A,DATE 1995 TO 2012,ACROSS,TRANSACT=P31NC P31CP010 P31CP020 P31CP030 P31CP040 P31CP050 P31CP060 P31CP070 P31CP080 P31CP090 P31CP100 P31CP110 P31CP120 P33 P34,MEASURE=C")</f>
        <v>Data extracted on 2013-12-06 09:20 from .Stat</v>
      </c>
      <c r="B6" s="8" t="s">
        <v>50</v>
      </c>
      <c r="C6" s="9">
        <v>34700</v>
      </c>
      <c r="D6" s="9">
        <v>35065</v>
      </c>
      <c r="E6" s="9">
        <v>35431</v>
      </c>
      <c r="F6" s="9">
        <v>35796</v>
      </c>
      <c r="G6" s="9">
        <v>36161</v>
      </c>
      <c r="H6" s="9">
        <v>36526</v>
      </c>
      <c r="I6" s="9">
        <v>36892</v>
      </c>
      <c r="J6" s="9">
        <v>37257</v>
      </c>
      <c r="K6" s="9">
        <v>37622</v>
      </c>
      <c r="L6" s="9">
        <v>37987</v>
      </c>
      <c r="M6" s="9">
        <v>38353</v>
      </c>
      <c r="N6" s="9">
        <v>38718</v>
      </c>
      <c r="O6" s="9">
        <v>39083</v>
      </c>
      <c r="P6" s="9">
        <v>39448</v>
      </c>
      <c r="Q6" s="9">
        <v>39814</v>
      </c>
      <c r="R6" s="9">
        <v>40179</v>
      </c>
      <c r="S6" s="9">
        <v>40544</v>
      </c>
      <c r="T6" s="9">
        <v>40909</v>
      </c>
    </row>
    <row r="7" spans="2:20" ht="12.75">
      <c r="B7" s="10" t="s">
        <v>65</v>
      </c>
      <c r="C7" s="11">
        <v>456001</v>
      </c>
      <c r="D7" s="11">
        <v>490249</v>
      </c>
      <c r="E7" s="11">
        <v>521442</v>
      </c>
      <c r="F7" s="11">
        <v>554313</v>
      </c>
      <c r="G7" s="11">
        <v>588911</v>
      </c>
      <c r="H7" s="11">
        <v>624205</v>
      </c>
      <c r="I7" s="11">
        <v>652852</v>
      </c>
      <c r="J7" s="11">
        <v>683268</v>
      </c>
      <c r="K7" s="11">
        <v>718238</v>
      </c>
      <c r="L7" s="11">
        <v>754867</v>
      </c>
      <c r="M7" s="11">
        <v>794537</v>
      </c>
      <c r="N7" s="11">
        <v>828839</v>
      </c>
      <c r="O7" s="11">
        <v>873591</v>
      </c>
      <c r="P7" s="11">
        <v>892696</v>
      </c>
      <c r="Q7" s="11">
        <v>876553</v>
      </c>
      <c r="R7" s="11">
        <v>921034</v>
      </c>
      <c r="S7" s="11">
        <v>953882</v>
      </c>
      <c r="T7" s="11">
        <v>990997</v>
      </c>
    </row>
    <row r="8" spans="2:20" ht="12.75">
      <c r="B8" s="10" t="s">
        <v>51</v>
      </c>
      <c r="C8" s="12">
        <v>48819</v>
      </c>
      <c r="D8" s="12">
        <v>51947</v>
      </c>
      <c r="E8" s="12">
        <v>53585</v>
      </c>
      <c r="F8" s="12">
        <v>55039</v>
      </c>
      <c r="G8" s="12">
        <v>56678</v>
      </c>
      <c r="H8" s="12">
        <v>58272</v>
      </c>
      <c r="I8" s="12">
        <v>59790</v>
      </c>
      <c r="J8" s="12">
        <v>61373</v>
      </c>
      <c r="K8" s="12">
        <v>63175</v>
      </c>
      <c r="L8" s="12">
        <v>65527</v>
      </c>
      <c r="M8" s="12">
        <v>67895</v>
      </c>
      <c r="N8" s="12">
        <v>70334</v>
      </c>
      <c r="O8" s="12">
        <v>73372</v>
      </c>
      <c r="P8" s="12">
        <v>78147</v>
      </c>
      <c r="Q8" s="12">
        <v>79851</v>
      </c>
      <c r="R8" s="12">
        <v>82917</v>
      </c>
      <c r="S8" s="12">
        <v>86599</v>
      </c>
      <c r="T8" s="12">
        <v>90456</v>
      </c>
    </row>
    <row r="9" spans="2:20" ht="12.75">
      <c r="B9" s="10" t="s">
        <v>52</v>
      </c>
      <c r="C9" s="11">
        <v>18776</v>
      </c>
      <c r="D9" s="11">
        <v>20439</v>
      </c>
      <c r="E9" s="11">
        <v>21325</v>
      </c>
      <c r="F9" s="11">
        <v>22144</v>
      </c>
      <c r="G9" s="11">
        <v>23968</v>
      </c>
      <c r="H9" s="11">
        <v>24156</v>
      </c>
      <c r="I9" s="11">
        <v>25293</v>
      </c>
      <c r="J9" s="11">
        <v>26115</v>
      </c>
      <c r="K9" s="11">
        <v>27669</v>
      </c>
      <c r="L9" s="11">
        <v>28707</v>
      </c>
      <c r="M9" s="11">
        <v>29100</v>
      </c>
      <c r="N9" s="11">
        <v>29400</v>
      </c>
      <c r="O9" s="11">
        <v>29849</v>
      </c>
      <c r="P9" s="11">
        <v>29906</v>
      </c>
      <c r="Q9" s="11">
        <v>30029</v>
      </c>
      <c r="R9" s="11">
        <v>31571</v>
      </c>
      <c r="S9" s="11">
        <v>33817</v>
      </c>
      <c r="T9" s="11">
        <v>35265</v>
      </c>
    </row>
    <row r="10" spans="2:20" ht="12.75">
      <c r="B10" s="10" t="s">
        <v>53</v>
      </c>
      <c r="C10" s="12">
        <v>28000</v>
      </c>
      <c r="D10" s="12">
        <v>29535</v>
      </c>
      <c r="E10" s="12">
        <v>29941</v>
      </c>
      <c r="F10" s="12">
        <v>31214</v>
      </c>
      <c r="G10" s="12">
        <v>32892</v>
      </c>
      <c r="H10" s="12">
        <v>34884</v>
      </c>
      <c r="I10" s="12">
        <v>36404</v>
      </c>
      <c r="J10" s="12">
        <v>38877</v>
      </c>
      <c r="K10" s="12">
        <v>41118</v>
      </c>
      <c r="L10" s="12">
        <v>43009</v>
      </c>
      <c r="M10" s="12">
        <v>44358</v>
      </c>
      <c r="N10" s="12">
        <v>45979</v>
      </c>
      <c r="O10" s="12">
        <v>47549</v>
      </c>
      <c r="P10" s="12">
        <v>49398</v>
      </c>
      <c r="Q10" s="12">
        <v>49226</v>
      </c>
      <c r="R10" s="12">
        <v>51422</v>
      </c>
      <c r="S10" s="12">
        <v>55208</v>
      </c>
      <c r="T10" s="12">
        <v>57688</v>
      </c>
    </row>
    <row r="11" spans="2:20" ht="12.75">
      <c r="B11" s="10" t="s">
        <v>54</v>
      </c>
      <c r="C11" s="11">
        <v>85778</v>
      </c>
      <c r="D11" s="11">
        <v>90461</v>
      </c>
      <c r="E11" s="11">
        <v>95483</v>
      </c>
      <c r="F11" s="11">
        <v>102884</v>
      </c>
      <c r="G11" s="11">
        <v>108411</v>
      </c>
      <c r="H11" s="11">
        <v>115582</v>
      </c>
      <c r="I11" s="11">
        <v>121836</v>
      </c>
      <c r="J11" s="11">
        <v>127815</v>
      </c>
      <c r="K11" s="11">
        <v>133635</v>
      </c>
      <c r="L11" s="11">
        <v>145005</v>
      </c>
      <c r="M11" s="11">
        <v>156169</v>
      </c>
      <c r="N11" s="11">
        <v>168092</v>
      </c>
      <c r="O11" s="11">
        <v>181270</v>
      </c>
      <c r="P11" s="11">
        <v>194400</v>
      </c>
      <c r="Q11" s="11">
        <v>208630</v>
      </c>
      <c r="R11" s="11">
        <v>228146</v>
      </c>
      <c r="S11" s="11">
        <v>239790</v>
      </c>
      <c r="T11" s="11">
        <v>255789</v>
      </c>
    </row>
    <row r="12" spans="2:20" ht="12.75">
      <c r="B12" s="10" t="s">
        <v>55</v>
      </c>
      <c r="C12" s="12">
        <v>26827</v>
      </c>
      <c r="D12" s="12">
        <v>28482</v>
      </c>
      <c r="E12" s="12">
        <v>30922</v>
      </c>
      <c r="F12" s="12">
        <v>32369</v>
      </c>
      <c r="G12" s="12">
        <v>34213</v>
      </c>
      <c r="H12" s="12">
        <v>37083</v>
      </c>
      <c r="I12" s="12">
        <v>39330</v>
      </c>
      <c r="J12" s="12">
        <v>41593</v>
      </c>
      <c r="K12" s="12">
        <v>44016</v>
      </c>
      <c r="L12" s="12">
        <v>43708</v>
      </c>
      <c r="M12" s="12">
        <v>44986</v>
      </c>
      <c r="N12" s="12">
        <v>46334</v>
      </c>
      <c r="O12" s="12">
        <v>47692</v>
      </c>
      <c r="P12" s="12">
        <v>47148</v>
      </c>
      <c r="Q12" s="12">
        <v>44589</v>
      </c>
      <c r="R12" s="12">
        <v>47137</v>
      </c>
      <c r="S12" s="12">
        <v>47211</v>
      </c>
      <c r="T12" s="12">
        <v>48781</v>
      </c>
    </row>
    <row r="13" spans="2:20" ht="12.75">
      <c r="B13" s="10" t="s">
        <v>56</v>
      </c>
      <c r="C13" s="11">
        <v>7000</v>
      </c>
      <c r="D13" s="11">
        <v>7432</v>
      </c>
      <c r="E13" s="11">
        <v>7938</v>
      </c>
      <c r="F13" s="11">
        <v>8478</v>
      </c>
      <c r="G13" s="11">
        <v>8893</v>
      </c>
      <c r="H13" s="11">
        <v>9355</v>
      </c>
      <c r="I13" s="11">
        <v>10139</v>
      </c>
      <c r="J13" s="11">
        <v>10938</v>
      </c>
      <c r="K13" s="11">
        <v>12090</v>
      </c>
      <c r="L13" s="11">
        <v>11838</v>
      </c>
      <c r="M13" s="11">
        <v>12234</v>
      </c>
      <c r="N13" s="11">
        <v>13477</v>
      </c>
      <c r="O13" s="11">
        <v>14509</v>
      </c>
      <c r="P13" s="11">
        <v>14111</v>
      </c>
      <c r="Q13" s="11">
        <v>14722</v>
      </c>
      <c r="R13" s="11">
        <v>15076</v>
      </c>
      <c r="S13" s="11">
        <v>15983</v>
      </c>
      <c r="T13" s="11">
        <v>15898</v>
      </c>
    </row>
    <row r="14" spans="2:20" ht="12.75">
      <c r="B14" s="10" t="s">
        <v>57</v>
      </c>
      <c r="C14" s="12">
        <v>63102</v>
      </c>
      <c r="D14" s="12">
        <v>69162</v>
      </c>
      <c r="E14" s="12">
        <v>76609</v>
      </c>
      <c r="F14" s="12">
        <v>81015</v>
      </c>
      <c r="G14" s="12">
        <v>85794</v>
      </c>
      <c r="H14" s="12">
        <v>91880</v>
      </c>
      <c r="I14" s="12">
        <v>94743</v>
      </c>
      <c r="J14" s="12">
        <v>98240</v>
      </c>
      <c r="K14" s="12">
        <v>102510</v>
      </c>
      <c r="L14" s="12">
        <v>106668</v>
      </c>
      <c r="M14" s="12">
        <v>113274</v>
      </c>
      <c r="N14" s="12">
        <v>118012</v>
      </c>
      <c r="O14" s="12">
        <v>125835</v>
      </c>
      <c r="P14" s="12">
        <v>125885</v>
      </c>
      <c r="Q14" s="12">
        <v>120132</v>
      </c>
      <c r="R14" s="12">
        <v>126608</v>
      </c>
      <c r="S14" s="12">
        <v>133430</v>
      </c>
      <c r="T14" s="12">
        <v>141643</v>
      </c>
    </row>
    <row r="15" spans="2:20" ht="12.75">
      <c r="B15" s="10" t="s">
        <v>58</v>
      </c>
      <c r="C15" s="11">
        <v>9426</v>
      </c>
      <c r="D15" s="11">
        <v>9821</v>
      </c>
      <c r="E15" s="11">
        <v>10161</v>
      </c>
      <c r="F15" s="11">
        <v>10937</v>
      </c>
      <c r="G15" s="11">
        <v>12111</v>
      </c>
      <c r="H15" s="11">
        <v>13665</v>
      </c>
      <c r="I15" s="11">
        <v>14672</v>
      </c>
      <c r="J15" s="11">
        <v>15149</v>
      </c>
      <c r="K15" s="11">
        <v>16359</v>
      </c>
      <c r="L15" s="11">
        <v>17467</v>
      </c>
      <c r="M15" s="11">
        <v>18366</v>
      </c>
      <c r="N15" s="11">
        <v>18424</v>
      </c>
      <c r="O15" s="11">
        <v>19093</v>
      </c>
      <c r="P15" s="11">
        <v>19100</v>
      </c>
      <c r="Q15" s="11">
        <v>18720</v>
      </c>
      <c r="R15" s="11">
        <v>19839</v>
      </c>
      <c r="S15" s="11">
        <v>20415</v>
      </c>
      <c r="T15" s="11">
        <v>20836</v>
      </c>
    </row>
    <row r="16" spans="2:20" ht="12.75">
      <c r="B16" s="10" t="s">
        <v>59</v>
      </c>
      <c r="C16" s="12">
        <v>51267</v>
      </c>
      <c r="D16" s="12">
        <v>56299</v>
      </c>
      <c r="E16" s="12">
        <v>59130</v>
      </c>
      <c r="F16" s="12">
        <v>64531</v>
      </c>
      <c r="G16" s="12">
        <v>69072</v>
      </c>
      <c r="H16" s="12">
        <v>71900</v>
      </c>
      <c r="I16" s="12">
        <v>75487</v>
      </c>
      <c r="J16" s="12">
        <v>81013</v>
      </c>
      <c r="K16" s="12">
        <v>85516</v>
      </c>
      <c r="L16" s="12">
        <v>89254</v>
      </c>
      <c r="M16" s="12">
        <v>92213</v>
      </c>
      <c r="N16" s="12">
        <v>96474</v>
      </c>
      <c r="O16" s="12">
        <v>101067</v>
      </c>
      <c r="P16" s="12">
        <v>104557</v>
      </c>
      <c r="Q16" s="12">
        <v>99683</v>
      </c>
      <c r="R16" s="12">
        <v>101474</v>
      </c>
      <c r="S16" s="12">
        <v>101007</v>
      </c>
      <c r="T16" s="12">
        <v>104156</v>
      </c>
    </row>
    <row r="17" spans="2:20" ht="12.75">
      <c r="B17" s="10" t="s">
        <v>60</v>
      </c>
      <c r="C17" s="11">
        <v>5738</v>
      </c>
      <c r="D17" s="11">
        <v>5968</v>
      </c>
      <c r="E17" s="11">
        <v>7411</v>
      </c>
      <c r="F17" s="11">
        <v>7800</v>
      </c>
      <c r="G17" s="11">
        <v>8903</v>
      </c>
      <c r="H17" s="11">
        <v>9609</v>
      </c>
      <c r="I17" s="11">
        <v>9086</v>
      </c>
      <c r="J17" s="11">
        <v>9355</v>
      </c>
      <c r="K17" s="11">
        <v>9550</v>
      </c>
      <c r="L17" s="11">
        <v>10031</v>
      </c>
      <c r="M17" s="11">
        <v>10255</v>
      </c>
      <c r="N17" s="11">
        <v>10866</v>
      </c>
      <c r="O17" s="11">
        <v>12023</v>
      </c>
      <c r="P17" s="11">
        <v>12343</v>
      </c>
      <c r="Q17" s="11">
        <v>12613</v>
      </c>
      <c r="R17" s="11">
        <v>13188</v>
      </c>
      <c r="S17" s="11">
        <v>13721</v>
      </c>
      <c r="T17" s="11">
        <v>14639</v>
      </c>
    </row>
    <row r="18" spans="2:20" ht="12.75">
      <c r="B18" s="10" t="s">
        <v>61</v>
      </c>
      <c r="C18" s="12">
        <v>50381</v>
      </c>
      <c r="D18" s="12">
        <v>55071</v>
      </c>
      <c r="E18" s="12">
        <v>55408</v>
      </c>
      <c r="F18" s="12">
        <v>59498</v>
      </c>
      <c r="G18" s="12">
        <v>61746</v>
      </c>
      <c r="H18" s="12">
        <v>65251</v>
      </c>
      <c r="I18" s="12">
        <v>68237</v>
      </c>
      <c r="J18" s="12">
        <v>72838</v>
      </c>
      <c r="K18" s="12">
        <v>75607</v>
      </c>
      <c r="L18" s="12">
        <v>78679</v>
      </c>
      <c r="M18" s="12">
        <v>81139</v>
      </c>
      <c r="N18" s="12">
        <v>83241</v>
      </c>
      <c r="O18" s="12">
        <v>86945</v>
      </c>
      <c r="P18" s="12">
        <v>87952</v>
      </c>
      <c r="Q18" s="12">
        <v>82710</v>
      </c>
      <c r="R18" s="12">
        <v>87583</v>
      </c>
      <c r="S18" s="12">
        <v>92857</v>
      </c>
      <c r="T18" s="12">
        <v>97068</v>
      </c>
    </row>
    <row r="19" spans="2:20" ht="12.75">
      <c r="B19" s="10" t="s">
        <v>62</v>
      </c>
      <c r="C19" s="11">
        <v>60433</v>
      </c>
      <c r="D19" s="11">
        <v>65293</v>
      </c>
      <c r="E19" s="11">
        <v>72700</v>
      </c>
      <c r="F19" s="11">
        <v>76228</v>
      </c>
      <c r="G19" s="11">
        <v>81206</v>
      </c>
      <c r="H19" s="11">
        <v>86311</v>
      </c>
      <c r="I19" s="11">
        <v>88784</v>
      </c>
      <c r="J19" s="11">
        <v>89781</v>
      </c>
      <c r="K19" s="11">
        <v>95078</v>
      </c>
      <c r="L19" s="11">
        <v>103035</v>
      </c>
      <c r="M19" s="11">
        <v>112588</v>
      </c>
      <c r="N19" s="11">
        <v>116817</v>
      </c>
      <c r="O19" s="11">
        <v>122175</v>
      </c>
      <c r="P19" s="11">
        <v>116260</v>
      </c>
      <c r="Q19" s="11">
        <v>106138</v>
      </c>
      <c r="R19" s="11">
        <v>108040</v>
      </c>
      <c r="S19" s="11">
        <v>107590</v>
      </c>
      <c r="T19" s="11">
        <v>103109</v>
      </c>
    </row>
    <row r="20" spans="2:20" ht="12.75">
      <c r="B20" s="10" t="s">
        <v>63</v>
      </c>
      <c r="C20" s="12">
        <v>13721</v>
      </c>
      <c r="D20" s="12">
        <v>14377</v>
      </c>
      <c r="E20" s="12">
        <v>14812</v>
      </c>
      <c r="F20" s="12">
        <v>16676</v>
      </c>
      <c r="G20" s="12">
        <v>19269</v>
      </c>
      <c r="H20" s="12">
        <v>20896</v>
      </c>
      <c r="I20" s="12">
        <v>22351</v>
      </c>
      <c r="J20" s="12">
        <v>23967</v>
      </c>
      <c r="K20" s="12">
        <v>25984</v>
      </c>
      <c r="L20" s="12">
        <v>27547</v>
      </c>
      <c r="M20" s="12">
        <v>29026</v>
      </c>
      <c r="N20" s="12">
        <v>30388</v>
      </c>
      <c r="O20" s="12">
        <v>31701</v>
      </c>
      <c r="P20" s="12">
        <v>33286</v>
      </c>
      <c r="Q20" s="12">
        <v>29062</v>
      </c>
      <c r="R20" s="12">
        <v>29202</v>
      </c>
      <c r="S20" s="12">
        <v>28343</v>
      </c>
      <c r="T20" s="12">
        <v>28970</v>
      </c>
    </row>
    <row r="21" spans="2:20" ht="12.75">
      <c r="B21" s="10" t="s">
        <v>64</v>
      </c>
      <c r="C21" s="11">
        <v>13268</v>
      </c>
      <c r="D21" s="11">
        <v>14038</v>
      </c>
      <c r="E21" s="11">
        <v>13983</v>
      </c>
      <c r="F21" s="11">
        <v>14500</v>
      </c>
      <c r="G21" s="11">
        <v>14245</v>
      </c>
      <c r="H21" s="11">
        <v>14639</v>
      </c>
      <c r="I21" s="11">
        <v>13300</v>
      </c>
      <c r="J21" s="11">
        <v>13786</v>
      </c>
      <c r="K21" s="11">
        <v>14069</v>
      </c>
      <c r="L21" s="11">
        <v>15608</v>
      </c>
      <c r="M21" s="11">
        <v>17066</v>
      </c>
      <c r="N21" s="11">
        <v>18999</v>
      </c>
      <c r="O21" s="11">
        <v>19489</v>
      </c>
      <c r="P21" s="11">
        <v>19797</v>
      </c>
      <c r="Q21" s="11">
        <v>19552</v>
      </c>
      <c r="R21" s="11">
        <v>21169</v>
      </c>
      <c r="S21" s="11">
        <v>22089</v>
      </c>
      <c r="T21" s="11">
        <v>23301</v>
      </c>
    </row>
  </sheetData>
  <sheetProtection/>
  <hyperlinks>
    <hyperlink ref="A1" r:id="rId1" display="http://dx.doi.org/10.1787/9789264214637-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2013-10-04T15:41:51Z</dcterms:created>
  <dcterms:modified xsi:type="dcterms:W3CDTF">2014-09-09T08:38:06Z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