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worksheets/sheet9.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hartsheets/sheet2.xml" ContentType="application/vnd.openxmlformats-officedocument.spreadsheetml.chartsheet+xml"/>
  <Override PartName="/xl/drawings/drawing6.xml" ContentType="application/vnd.openxmlformats-officedocument.drawing+xml"/>
  <Override PartName="/xl/worksheets/sheet11.xml" ContentType="application/vnd.openxmlformats-officedocument.spreadsheetml.worksheet+xml"/>
  <Override PartName="/xl/chartsheets/sheet3.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4.xml" ContentType="application/vnd.openxmlformats-officedocument.spreadsheetml.chartsheet+xml"/>
  <Override PartName="/xl/drawings/drawing10.xml" ContentType="application/vnd.openxmlformats-officedocument.drawing+xml"/>
  <Override PartName="/xl/worksheets/sheet13.xml" ContentType="application/vnd.openxmlformats-officedocument.spreadsheetml.worksheet+xml"/>
  <Override PartName="/xl/chartsheets/sheet5.xml" ContentType="application/vnd.openxmlformats-officedocument.spreadsheetml.chart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5" yWindow="60" windowWidth="13215" windowHeight="5835" tabRatio="775" activeTab="0"/>
  </bookViews>
  <sheets>
    <sheet name="Contents" sheetId="1" r:id="rId1"/>
    <sheet name="T_A2.1" sheetId="2" r:id="rId2"/>
    <sheet name="T_A2.2" sheetId="3" r:id="rId3"/>
    <sheet name="T_A2.3" sheetId="4" r:id="rId4"/>
    <sheet name="T_A2.4" sheetId="5" r:id="rId5"/>
    <sheet name="T_A2.5 (Web)" sheetId="6" r:id="rId6"/>
    <sheet name="T_A2.6 (Web)" sheetId="7" r:id="rId7"/>
    <sheet name="Data C_A2.1" sheetId="8" state="hidden" r:id="rId8"/>
    <sheet name="Chart A2.1" sheetId="9" r:id="rId9"/>
    <sheet name="Data C_A2.1 Under 30" sheetId="10" state="hidden" r:id="rId10"/>
    <sheet name="Data C_A2.2" sheetId="11" state="hidden" r:id="rId11"/>
    <sheet name="Chart A2.2" sheetId="12" r:id="rId12"/>
    <sheet name="Data C_A2.3" sheetId="13" state="hidden" r:id="rId13"/>
    <sheet name="Chart A2.3" sheetId="14" r:id="rId14"/>
    <sheet name="Data C_A2.4" sheetId="15" state="hidden" r:id="rId15"/>
    <sheet name="Chart A2.4" sheetId="16" r:id="rId16"/>
    <sheet name="Data C_A2.5" sheetId="17" state="hidden" r:id="rId17"/>
    <sheet name="Chart A2.5" sheetId="18" r:id="rId18"/>
    <sheet name="Country" sheetId="19" state="hidden" r:id="rId19"/>
  </sheets>
  <definedNames/>
  <calcPr fullCalcOnLoad="1"/>
</workbook>
</file>

<file path=xl/comments10.xml><?xml version="1.0" encoding="utf-8"?>
<comments xmlns="http://schemas.openxmlformats.org/spreadsheetml/2006/main">
  <authors>
    <author>heckmann_c</author>
  </authors>
  <commentList>
    <comment ref="F10" authorId="0">
      <text>
        <r>
          <rPr>
            <b/>
            <sz val="8"/>
            <rFont val="Tahoma"/>
            <family val="2"/>
          </rPr>
          <t>heckmann_c:</t>
        </r>
        <r>
          <rPr>
            <sz val="8"/>
            <rFont val="Tahoma"/>
            <family val="2"/>
          </rPr>
          <t xml:space="preserve">
Legend of the serie</t>
        </r>
      </text>
    </comment>
    <comment ref="G10" authorId="0">
      <text>
        <r>
          <rPr>
            <b/>
            <sz val="8"/>
            <rFont val="Tahoma"/>
            <family val="2"/>
          </rPr>
          <t>heckmann_c:</t>
        </r>
        <r>
          <rPr>
            <sz val="8"/>
            <rFont val="Tahoma"/>
            <family val="2"/>
          </rPr>
          <t xml:space="preserve">
Legend of the serie</t>
        </r>
      </text>
    </comment>
    <comment ref="H10" authorId="0">
      <text>
        <r>
          <rPr>
            <b/>
            <sz val="8"/>
            <rFont val="Tahoma"/>
            <family val="2"/>
          </rPr>
          <t>heckmann_c:</t>
        </r>
        <r>
          <rPr>
            <sz val="8"/>
            <rFont val="Tahoma"/>
            <family val="2"/>
          </rPr>
          <t xml:space="preserve">
column which will be used for the graph in English</t>
        </r>
      </text>
    </comment>
  </commentList>
</comments>
</file>

<file path=xl/sharedStrings.xml><?xml version="1.0" encoding="utf-8"?>
<sst xmlns="http://schemas.openxmlformats.org/spreadsheetml/2006/main" count="2465" uniqueCount="225">
  <si>
    <t>Tables</t>
  </si>
  <si>
    <t>Charts</t>
  </si>
  <si>
    <t>ISCED 3C (long) similar to duration of typical 3A or 3B programmes</t>
  </si>
  <si>
    <t>ISCED 3C (short) shorter than duration of typical 3A or 3B programmes</t>
  </si>
  <si>
    <t>General programmes</t>
  </si>
  <si>
    <t>M + F</t>
  </si>
  <si>
    <t>Males</t>
  </si>
  <si>
    <t>Females</t>
  </si>
  <si>
    <t>(1)</t>
  </si>
  <si>
    <t>(2)</t>
  </si>
  <si>
    <t>(3)</t>
  </si>
  <si>
    <t>(4)</t>
  </si>
  <si>
    <t>(5)</t>
  </si>
  <si>
    <t>(6)</t>
  </si>
  <si>
    <t>(7)</t>
  </si>
  <si>
    <t>(8)</t>
  </si>
  <si>
    <t>(9)</t>
  </si>
  <si>
    <t>(10)</t>
  </si>
  <si>
    <t>(11)</t>
  </si>
  <si>
    <t>(12)</t>
  </si>
  <si>
    <t>(13)</t>
  </si>
  <si>
    <t>(14)</t>
  </si>
  <si>
    <t>(15)</t>
  </si>
  <si>
    <t>OECD countries</t>
  </si>
  <si>
    <t>Australia</t>
  </si>
  <si>
    <t>m</t>
  </si>
  <si>
    <t>Austria</t>
  </si>
  <si>
    <t>Belgium</t>
  </si>
  <si>
    <t>Czech Republic</t>
  </si>
  <si>
    <t>Denmark</t>
  </si>
  <si>
    <t>Finland</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</si>
  <si>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</si>
  <si>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</si>
  <si>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</si>
  <si>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</si>
  <si>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</si>
  <si>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</si>
  <si>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</si>
  <si>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</si>
  <si>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</si>
  <si>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</si>
  <si>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</si>
  <si>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</si>
  <si>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</si>
  <si>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</si>
  <si>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</si>
  <si>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</si>
  <si>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</si>
  <si>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</si>
  <si>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</si>
  <si>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</si>
  <si>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</si>
  <si>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</si>
  <si>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 average</t>
  </si>
  <si>
    <t>EU19 average</t>
  </si>
  <si>
    <t>Partner countries</t>
  </si>
  <si>
    <t>Chile</t>
  </si>
  <si>
    <t>Estonia</t>
  </si>
  <si>
    <t>Israel</t>
  </si>
  <si>
    <t>Russian Federation</t>
  </si>
  <si>
    <t>Slovenia</t>
  </si>
  <si>
    <t>Notes</t>
  </si>
  <si>
    <t>Canada</t>
  </si>
  <si>
    <t>Brazil</t>
  </si>
  <si>
    <t>Pays membres de l'OCDE</t>
  </si>
  <si>
    <t>Australie</t>
  </si>
  <si>
    <t>Autriche</t>
  </si>
  <si>
    <t>Belgique</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</si>
  <si>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</si>
  <si>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</si>
  <si>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</si>
  <si>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</si>
  <si>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</si>
  <si>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</si>
  <si>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</si>
  <si>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</si>
  <si>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</si>
  <si>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</si>
  <si>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</si>
  <si>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</si>
  <si>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</si>
  <si>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</si>
  <si>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</si>
  <si>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</si>
  <si>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</si>
  <si>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</si>
  <si>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</si>
  <si>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</si>
  <si>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</si>
  <si>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</si>
  <si>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</si>
  <si>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Moyenne de l'OCDE</t>
  </si>
  <si>
    <t>Chili</t>
  </si>
  <si>
    <t>Estonie</t>
  </si>
  <si>
    <t>Israël</t>
  </si>
  <si>
    <t>Fédération de Russie</t>
  </si>
  <si>
    <t>Slovénie</t>
  </si>
  <si>
    <t>France</t>
  </si>
  <si>
    <t>Brésil</t>
  </si>
  <si>
    <t>Country&amp;Notes</t>
  </si>
  <si>
    <t>Country</t>
  </si>
  <si>
    <t xml:space="preserve">Graduation rates from upper secondary programmes designed to prepare students for tertiary-type A education </t>
  </si>
  <si>
    <t xml:space="preserve">Entry rates into tertiary-type A education </t>
  </si>
  <si>
    <t>Graphique A2.1. Taux d’obtention d’un diplôme de fin d’études secondaires</t>
  </si>
  <si>
    <t>Pays</t>
  </si>
  <si>
    <t>Rank order</t>
  </si>
  <si>
    <t>Notes table</t>
  </si>
  <si>
    <t>Notes graph</t>
  </si>
  <si>
    <t>Notes Table A2.1</t>
  </si>
  <si>
    <t>2,3</t>
  </si>
  <si>
    <r>
      <t xml:space="preserve">1. Year of reference 2005. 
</t>
    </r>
    <r>
      <rPr>
        <i/>
        <sz val="8"/>
        <color indexed="8"/>
        <rFont val="Arial"/>
        <family val="2"/>
      </rPr>
      <t>Countries are ranked in descending order of the upper secondary graduation rates in 2006.</t>
    </r>
    <r>
      <rPr>
        <sz val="8"/>
        <color indexed="8"/>
        <rFont val="Arial"/>
        <family val="2"/>
      </rPr>
      <t xml:space="preserve">
Source: OECD. Table A2.2. See Annex 3 for notes (www.oecd.org/edu/eag2008). </t>
    </r>
  </si>
  <si>
    <r>
      <t xml:space="preserve">1. Année de référence : 2005.
</t>
    </r>
    <r>
      <rPr>
        <i/>
        <sz val="8"/>
        <color indexed="8"/>
        <rFont val="Arial"/>
        <family val="2"/>
      </rPr>
      <t>Les pays sont classés par ordre décroissant du taux d’obtention d’un diplôme de fin d’études secondaires en 2006.</t>
    </r>
    <r>
      <rPr>
        <sz val="8"/>
        <color indexed="8"/>
        <rFont val="Arial"/>
        <family val="2"/>
      </rPr>
      <t xml:space="preserve">
Source : OCDE. Tableaux A2.2. Voir les notes à l’annexe 3 (www.oecd.org/edu/eag2008).</t>
    </r>
  </si>
  <si>
    <t>Total (first-time graduates)</t>
  </si>
  <si>
    <t>ISCED 4C</t>
  </si>
  <si>
    <t>Tertiary-type B</t>
  </si>
  <si>
    <t>Tertiary-type A</t>
  </si>
  <si>
    <t>Advanced research programmes</t>
  </si>
  <si>
    <t>Net entry rates</t>
  </si>
  <si>
    <t>Age at:</t>
  </si>
  <si>
    <t>Chart A2.1 under 40. Upper secondary graduation rate (1995, 2006)</t>
  </si>
  <si>
    <t>1,2</t>
  </si>
  <si>
    <t>Tertiary-type 5B</t>
  </si>
  <si>
    <t>n</t>
  </si>
  <si>
    <t>x(5)</t>
  </si>
  <si>
    <t>2007 under 30</t>
  </si>
  <si>
    <r>
      <t>Tertiary-type 5A</t>
    </r>
    <r>
      <rPr>
        <vertAlign val="superscript"/>
        <sz val="8"/>
        <rFont val="Arial"/>
        <family val="2"/>
      </rPr>
      <t>1</t>
    </r>
  </si>
  <si>
    <t>All fields of study</t>
  </si>
  <si>
    <t xml:space="preserve"> Health and welfare</t>
  </si>
  <si>
    <t>Mathematics and computer science</t>
  </si>
  <si>
    <t>Humanities, arts and education</t>
  </si>
  <si>
    <t xml:space="preserve"> Social sciences, business, law and services</t>
  </si>
  <si>
    <t xml:space="preserve">Engineering, manufacturing and construction </t>
  </si>
  <si>
    <t xml:space="preserve">Not known or unspecified </t>
  </si>
  <si>
    <t>% of females</t>
  </si>
  <si>
    <t>% of new entrants</t>
  </si>
  <si>
    <t>ID country</t>
  </si>
  <si>
    <t>Sum of graduation rates for single year of age, by programme destination, programme orientation and gender</t>
  </si>
  <si>
    <t>Sum of graduation rates for single year of age, by programme destination and gender</t>
  </si>
  <si>
    <t>Total</t>
  </si>
  <si>
    <r>
      <t>20th percentile</t>
    </r>
    <r>
      <rPr>
        <vertAlign val="superscript"/>
        <sz val="8"/>
        <rFont val="Arial"/>
        <family val="2"/>
      </rPr>
      <t>2</t>
    </r>
  </si>
  <si>
    <r>
      <t>50th percentile</t>
    </r>
    <r>
      <rPr>
        <vertAlign val="superscript"/>
        <sz val="8"/>
        <rFont val="Arial"/>
        <family val="2"/>
      </rPr>
      <t>2</t>
    </r>
  </si>
  <si>
    <r>
      <t>80th percentile</t>
    </r>
    <r>
      <rPr>
        <vertAlign val="superscript"/>
        <sz val="8"/>
        <rFont val="Arial"/>
        <family val="2"/>
      </rPr>
      <t>2</t>
    </r>
  </si>
  <si>
    <r>
      <t>Adjusted</t>
    </r>
    <r>
      <rPr>
        <vertAlign val="superscript"/>
        <sz val="8"/>
        <rFont val="Arial"/>
        <family val="2"/>
      </rPr>
      <t>1</t>
    </r>
  </si>
  <si>
    <t>International students</t>
  </si>
  <si>
    <t>(16)</t>
  </si>
  <si>
    <t>(17)</t>
  </si>
  <si>
    <t>(18)</t>
  </si>
  <si>
    <t>(19)</t>
  </si>
  <si>
    <t>(20)</t>
  </si>
  <si>
    <t>(21)</t>
  </si>
  <si>
    <t>Adjusted (excluding international students)</t>
  </si>
  <si>
    <t>Table A2.1. Upper secondary graduation rates (2008)</t>
  </si>
  <si>
    <t>Table A2.2 Trends in graduation rates (first-time) at upper secondary level (1995-2008)</t>
  </si>
  <si>
    <r>
      <t>Chart A2.2.</t>
    </r>
    <r>
      <rPr>
        <b/>
        <sz val="8"/>
        <color indexed="8"/>
        <rFont val="Arial"/>
        <family val="2"/>
      </rPr>
      <t xml:space="preserve"> Access to tertiary-type A education for upper secondary graduates (2008)</t>
    </r>
  </si>
  <si>
    <t>Chart A2.4. Entry rates into tertiary-type B education (1995, 2008)</t>
  </si>
  <si>
    <t>(22)</t>
  </si>
  <si>
    <t>(23)</t>
  </si>
  <si>
    <t>(24)</t>
  </si>
  <si>
    <t>x(1)</t>
  </si>
  <si>
    <t>x(2)</t>
  </si>
  <si>
    <t>x(3)</t>
  </si>
  <si>
    <t>x(13)</t>
  </si>
  <si>
    <t>x(14)</t>
  </si>
  <si>
    <t>x(15)</t>
  </si>
  <si>
    <t>a</t>
  </si>
  <si>
    <t>x(9)</t>
  </si>
  <si>
    <t>x(16)</t>
  </si>
  <si>
    <t>OECD average for countries with 1995 and 2008 data</t>
  </si>
  <si>
    <t>Total from table</t>
  </si>
  <si>
    <t>Chart A2.3. Entry rates into tertiary-type A education (1995, 2000 and 2008)</t>
  </si>
  <si>
    <t>© OECD 2010</t>
  </si>
  <si>
    <t>Education at a Glance 2010</t>
  </si>
  <si>
    <t>x(4)</t>
  </si>
  <si>
    <t>x(12)</t>
  </si>
  <si>
    <t>x(7)</t>
  </si>
  <si>
    <t>x(8)</t>
  </si>
  <si>
    <t>Table A2.5 (Web only) Post-secondary non-tertiary graduation rates (2008)</t>
  </si>
  <si>
    <t>OECD average for countries with 1995, 2000 and 2008 data</t>
  </si>
  <si>
    <t>x(6)</t>
  </si>
  <si>
    <t>x(10)</t>
  </si>
  <si>
    <t>Table A2.4. Trends in entry rates at tertiary level (1995-2008)</t>
  </si>
  <si>
    <t>Sum of net entry rates for each year of age, by gender and programme destination</t>
  </si>
  <si>
    <t>x(19)</t>
  </si>
  <si>
    <t>x(20)</t>
  </si>
  <si>
    <t>x(21)</t>
  </si>
  <si>
    <t/>
  </si>
  <si>
    <t>Pre-vocational/vocational programmes</t>
  </si>
  <si>
    <t>Moyenne de l'UE19</t>
  </si>
  <si>
    <t>Life sciences, physical sciences and agriculture</t>
  </si>
  <si>
    <r>
      <rPr>
        <sz val="8"/>
        <color indexed="8"/>
        <rFont val="Arial"/>
        <family val="2"/>
      </rPr>
      <t>1. Year of reference for upper secondary graduation rates 2007.
2. Includes ISCED 4A programmes (</t>
    </r>
    <r>
      <rPr>
        <i/>
        <sz val="8"/>
        <color indexed="8"/>
        <rFont val="Arial"/>
        <family val="2"/>
      </rPr>
      <t>Berufsbildende Höhere Schulen</t>
    </r>
    <r>
      <rPr>
        <sz val="8"/>
        <color indexed="8"/>
        <rFont val="Arial"/>
        <family val="2"/>
      </rPr>
      <t xml:space="preserve">). </t>
    </r>
    <r>
      <rPr>
        <i/>
        <sz val="8"/>
        <color indexed="8"/>
        <rFont val="Arial"/>
        <family val="2"/>
      </rPr>
      <t xml:space="preserve">
Countries are ranked in descending order of graduation rates from upper secondary programmes designed to prepare students for tertiary-type A education in 2008.
Source</t>
    </r>
    <r>
      <rPr>
        <sz val="8"/>
        <color indexed="8"/>
        <rFont val="Arial"/>
        <family val="2"/>
      </rPr>
      <t>: OECD. Tables A2.1 and A2.3. See Annex 3 for notes (</t>
    </r>
    <r>
      <rPr>
        <i/>
        <sz val="8"/>
        <color indexed="8"/>
        <rFont val="Arial"/>
        <family val="2"/>
      </rPr>
      <t>www.oecd.org/edu/eag2010</t>
    </r>
    <r>
      <rPr>
        <sz val="8"/>
        <color indexed="8"/>
        <rFont val="Arial"/>
        <family val="2"/>
      </rPr>
      <t xml:space="preserve">). </t>
    </r>
  </si>
  <si>
    <r>
      <t xml:space="preserve">1. The entry rates for tertiary-type A programmes include the entry rates for tertiary-type B programmes. 
</t>
    </r>
    <r>
      <rPr>
        <i/>
        <sz val="8"/>
        <rFont val="Arial"/>
        <family val="2"/>
      </rPr>
      <t>Countries are ranked in descending order of entry rates for tertiary-type A education in 2008.</t>
    </r>
    <r>
      <rPr>
        <sz val="8"/>
        <rFont val="Arial"/>
        <family val="2"/>
      </rPr>
      <t xml:space="preserve">
</t>
    </r>
    <r>
      <rPr>
        <i/>
        <sz val="8"/>
        <rFont val="Arial"/>
        <family val="2"/>
      </rPr>
      <t>Source</t>
    </r>
    <r>
      <rPr>
        <sz val="8"/>
        <rFont val="Arial"/>
        <family val="2"/>
      </rPr>
      <t>: OECD. Table A2.4. See Annex 3 for notes (</t>
    </r>
    <r>
      <rPr>
        <i/>
        <sz val="8"/>
        <rFont val="Arial"/>
        <family val="2"/>
      </rPr>
      <t>www.oecd.org/edu/eag2010</t>
    </r>
    <r>
      <rPr>
        <sz val="8"/>
        <rFont val="Arial"/>
        <family val="2"/>
      </rPr>
      <t xml:space="preserve">). </t>
    </r>
  </si>
  <si>
    <t>Chart A2.5. Entry rates into tertiary-type A education: Impact of international students (2008)</t>
  </si>
  <si>
    <r>
      <rPr>
        <i/>
        <sz val="8"/>
        <rFont val="Arial"/>
        <family val="2"/>
      </rPr>
      <t>of which</t>
    </r>
    <r>
      <rPr>
        <sz val="8"/>
        <rFont val="Arial"/>
        <family val="2"/>
      </rPr>
      <t xml:space="preserve"> &lt; 25 years</t>
    </r>
    <r>
      <rPr>
        <vertAlign val="superscript"/>
        <sz val="8"/>
        <rFont val="Arial"/>
        <family val="2"/>
      </rPr>
      <t>1</t>
    </r>
  </si>
  <si>
    <t>&lt; 25</t>
  </si>
  <si>
    <t>≧ 25</t>
  </si>
  <si>
    <r>
      <t>Note</t>
    </r>
    <r>
      <rPr>
        <sz val="8"/>
        <rFont val="Arial"/>
        <family val="2"/>
      </rPr>
      <t>: Up to 2004, graduation rates at upper secondary level were calculated on a gross basis. From 2005 and for countries with available data, graduation rates are calculated as net graduation rates (</t>
    </r>
    <r>
      <rPr>
        <i/>
        <sz val="8"/>
        <rFont val="Arial"/>
        <family val="2"/>
      </rPr>
      <t>i.e.</t>
    </r>
    <r>
      <rPr>
        <sz val="8"/>
        <rFont val="Arial"/>
        <family val="2"/>
      </rPr>
      <t xml:space="preserve"> as the sum of age-specific graduation rates).
1. The graduation rates are calculated on a gross basis.
2. Year of reference 1997 instead of 1995.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</si>
  <si>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Table A2.3. Entry rates into tertiary education and age distribution of new entrants (2008)</t>
  </si>
  <si>
    <t>Table A2.6. (Web only) Percentage of new entrants into tertiary education and proportion of females, by field of education (2008)</t>
  </si>
  <si>
    <t>China</t>
  </si>
  <si>
    <t>India</t>
  </si>
  <si>
    <t>Indonesia</t>
  </si>
  <si>
    <t>Chine</t>
  </si>
  <si>
    <t>Inde</t>
  </si>
  <si>
    <t>Indonésie</t>
  </si>
  <si>
    <r>
      <t>Note:</t>
    </r>
    <r>
      <rPr>
        <sz val="8"/>
        <rFont val="Arial"/>
        <family val="2"/>
      </rPr>
      <t xml:space="preserve"> Please refer to Annex 1 for information on the method used to calculate graduation rates (gross rates</t>
    </r>
    <r>
      <rPr>
        <i/>
        <sz val="8"/>
        <rFont val="Arial"/>
        <family val="2"/>
      </rPr>
      <t xml:space="preserve"> 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(for instance Luxembourg) and those that are net importers may be overestimated.
1. Year of reference 2007.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</si>
  <si>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Only includes ISCED 5A/6 entrants.
2. Excludes advanced research programmes.
</t>
    </r>
    <r>
      <rPr>
        <i/>
        <sz val="8"/>
        <rFont val="Arial"/>
        <family val="2"/>
      </rPr>
      <t>Source</t>
    </r>
    <r>
      <rPr>
        <sz val="8"/>
        <rFont val="Arial"/>
        <family val="2"/>
      </rPr>
      <t>: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</si>
  <si>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Note</t>
    </r>
    <r>
      <rPr>
        <sz val="8"/>
        <rFont val="Arial"/>
        <family val="2"/>
      </rPr>
      <t>: Columns showing male/female graduation rates at upper secondary level by programme orientation (</t>
    </r>
    <r>
      <rPr>
        <i/>
        <sz val="8"/>
        <rFont val="Arial"/>
        <family val="2"/>
      </rPr>
      <t>i.e.</t>
    </r>
    <r>
      <rPr>
        <sz val="8"/>
        <rFont val="Arial"/>
        <family val="2"/>
      </rPr>
      <t xml:space="preserve"> Columns 14-15, 17-18, 20-21, 23-24) are available for consultation on line (see StatLink below).
         Please refer to Annex 1 for information on the method used to calculate graduation rates (gross rates </t>
    </r>
    <r>
      <rPr>
        <i/>
        <sz val="8"/>
        <rFont val="Arial"/>
        <family val="2"/>
      </rPr>
      <t>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(for instance Luxembourg) and those that are net importers may be overestimated.
1. Sum of graduation rates for single year of age for males and females until the age of 25.  
2. Year of reference 2007.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</si>
  <si>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Note: </t>
    </r>
    <r>
      <rPr>
        <sz val="8"/>
        <rFont val="Arial"/>
        <family val="2"/>
      </rPr>
      <t xml:space="preserve">Mismatches between the coverage of the population data and the new entrants data mean that the entry rates for those countries that are net exporters of students may be underestimated and those that are net importers may be overestimated. The adjusted entry rates seek to compensate for that.
Please refer to Annex 1 for information on the method used to calculate entry rates (gross rates </t>
    </r>
    <r>
      <rPr>
        <i/>
        <sz val="8"/>
        <rFont val="Arial"/>
        <family val="2"/>
      </rPr>
      <t>versus</t>
    </r>
    <r>
      <rPr>
        <sz val="8"/>
        <rFont val="Arial"/>
        <family val="2"/>
      </rPr>
      <t xml:space="preserve"> net rates) and the corresponding age of entry. 
1. Adjusted entry rates correspond to the entry rates when international students are excluded.
2. Respectively 20%, 50% and 80% of new entrants are below this age.
</t>
    </r>
    <r>
      <rPr>
        <i/>
        <sz val="8"/>
        <rFont val="Arial"/>
        <family val="2"/>
      </rPr>
      <t xml:space="preserve">Source: </t>
    </r>
    <r>
      <rPr>
        <sz val="8"/>
        <rFont val="Arial"/>
        <family val="2"/>
      </rPr>
      <t>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</si>
  <si>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Indicator A2: How many students finish secondary education and access tertiary education?</t>
  </si>
  <si>
    <t>ISCED 4A (designed to prepare for direct entry into tertiary-type A education)</t>
  </si>
  <si>
    <t>ISCED 4B (designed to prepare for direct entry into tertiary-type B education)</t>
  </si>
  <si>
    <t>ISCED 3A (designed to prepare for direct entry into tertiary-type A education)</t>
  </si>
  <si>
    <t>ISCED 3B (designed to prepare for direct entry into tertiary-type B education)</t>
  </si>
  <si>
    <t xml:space="preserve">The chart shows the estimated percentage of a 2008 age cohort that will complete, for the first time, upper secondary education (based on current patterns of graduation); it also indicates how many young adults complete upper secondary education outside of the typical age of graduation. 
</t>
  </si>
  <si>
    <t>Chart A2.1. Upper secondary graduation rate (2008)</t>
  </si>
  <si>
    <r>
      <t xml:space="preserve">1. The entry rates for tertiary-type A programmes include the entry rates for tertiary-type B programmes.
</t>
    </r>
    <r>
      <rPr>
        <i/>
        <sz val="8"/>
        <rFont val="Arial"/>
        <family val="2"/>
      </rPr>
      <t>Countries are ranked in descending order of entry rates adjusted for tertiary-type A education in 2008.</t>
    </r>
    <r>
      <rPr>
        <sz val="8"/>
        <rFont val="Arial"/>
        <family val="2"/>
      </rPr>
      <t xml:space="preserve">
</t>
    </r>
    <r>
      <rPr>
        <i/>
        <sz val="8"/>
        <rFont val="Arial"/>
        <family val="2"/>
      </rPr>
      <t>Source</t>
    </r>
    <r>
      <rPr>
        <sz val="8"/>
        <rFont val="Arial"/>
        <family val="2"/>
      </rPr>
      <t>: OECD. Table A2.3. See Annex 3 for notes (</t>
    </r>
    <r>
      <rPr>
        <i/>
        <sz val="8"/>
        <rFont val="Arial"/>
        <family val="2"/>
      </rPr>
      <t>www.oecd.org/edu/eag2010</t>
    </r>
    <r>
      <rPr>
        <sz val="8"/>
        <rFont val="Arial"/>
        <family val="2"/>
      </rPr>
      <t xml:space="preserve">). </t>
    </r>
  </si>
  <si>
    <r>
      <rPr>
        <i/>
        <sz val="8"/>
        <rFont val="Arial"/>
        <family val="2"/>
      </rPr>
      <t>Note</t>
    </r>
    <r>
      <rPr>
        <sz val="8"/>
        <rFont val="Arial"/>
        <family val="2"/>
      </rPr>
      <t xml:space="preserve">: Years 2001 and 2002 are available for consultation on line (see </t>
    </r>
    <r>
      <rPr>
        <i/>
        <sz val="8"/>
        <rFont val="Arial"/>
        <family val="2"/>
      </rPr>
      <t>Statlink</t>
    </r>
    <r>
      <rPr>
        <sz val="8"/>
        <rFont val="Arial"/>
        <family val="2"/>
      </rPr>
      <t xml:space="preserve"> below).
Please refer to Annex 1 for information on the method used to calculate entry rates (gross rates </t>
    </r>
    <r>
      <rPr>
        <i/>
        <sz val="8"/>
        <rFont val="Arial"/>
        <family val="2"/>
      </rPr>
      <t>versus</t>
    </r>
    <r>
      <rPr>
        <sz val="8"/>
        <rFont val="Arial"/>
        <family val="2"/>
      </rPr>
      <t xml:space="preserve"> net rates) and the corresponding age of entry.
1. The entry rates for tertiary-type A programmes include advanced research programmes for 1995, 2000-03 (except for Belgium and Germany).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</si>
  <si>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t>
    </r>
    <r>
      <rPr>
        <i/>
        <sz val="8"/>
        <rFont val="Arial"/>
        <family val="2"/>
      </rPr>
      <t>Countries are ranked in descending order of the upper secondary graduation rates in 2008.</t>
    </r>
    <r>
      <rPr>
        <sz val="8"/>
        <rFont val="Arial"/>
        <family val="2"/>
      </rPr>
      <t xml:space="preserve">
</t>
    </r>
    <r>
      <rPr>
        <i/>
        <sz val="8"/>
        <rFont val="Arial"/>
        <family val="2"/>
      </rPr>
      <t>Source</t>
    </r>
    <r>
      <rPr>
        <sz val="8"/>
        <rFont val="Arial"/>
        <family val="2"/>
      </rPr>
      <t>: OECD. Table A2.1. See Annex 3 for notes (</t>
    </r>
    <r>
      <rPr>
        <i/>
        <sz val="8"/>
        <rFont val="Arial"/>
        <family val="2"/>
      </rPr>
      <t>www.oecd.org/edu/eag2010</t>
    </r>
    <r>
      <rPr>
        <sz val="8"/>
        <rFont val="Arial"/>
        <family val="2"/>
      </rPr>
      <t xml:space="preserve">). </t>
    </r>
  </si>
  <si>
    <r>
      <t>Canada</t>
    </r>
    <r>
      <rPr>
        <vertAlign val="superscript"/>
        <sz val="8"/>
        <rFont val="Arial"/>
        <family val="2"/>
      </rPr>
      <t>1</t>
    </r>
  </si>
  <si>
    <t>On average 80% of an age cohort in 2008 is estimated to complete upper secondary education
in the 26 OECD countries with available data. The proportion of students who complete the upper secondary level of education outside the typical age of graduation is high in Denmark, Finland, Iceland and Norway, where graduation rates for students older than 25 years old account for 10 percentage points or more.</t>
  </si>
  <si>
    <t>Note Table A2.3</t>
  </si>
  <si>
    <r>
      <t xml:space="preserve">
</t>
    </r>
    <r>
      <rPr>
        <i/>
        <sz val="8"/>
        <rFont val="Arial"/>
        <family val="2"/>
      </rPr>
      <t>Countries are ranked in descending order of entry rates for tertiary-type B education in 2008.</t>
    </r>
    <r>
      <rPr>
        <sz val="8"/>
        <rFont val="Arial"/>
        <family val="2"/>
      </rPr>
      <t xml:space="preserve">
</t>
    </r>
    <r>
      <rPr>
        <i/>
        <sz val="8"/>
        <rFont val="Arial"/>
        <family val="2"/>
      </rPr>
      <t>Source</t>
    </r>
    <r>
      <rPr>
        <sz val="8"/>
        <rFont val="Arial"/>
        <family val="2"/>
      </rPr>
      <t>: OECD. Table A2.4. See Annex 3 for notes (</t>
    </r>
    <r>
      <rPr>
        <i/>
        <sz val="8"/>
        <rFont val="Arial"/>
        <family val="2"/>
      </rPr>
      <t>www.oecd.org/edu/eag2010</t>
    </r>
    <r>
      <rPr>
        <sz val="8"/>
        <rFont val="Arial"/>
        <family val="2"/>
      </rPr>
      <t xml:space="preserve">). </t>
    </r>
  </si>
  <si>
    <t>Education at a Glance 2010: OECD Indicators - © OECD 2010</t>
  </si>
  <si>
    <t>Indicator A2</t>
  </si>
  <si>
    <t>Version 1 - Last updated: 06-Sep-2010</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</si>
</sst>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 ;[&lt;0.5]\ &quot;n.  &quot;;0\ \ ;@\ \ "/>
    <numFmt numFmtId="174" formatCode="[=0]0\ \ ;[&lt;0.5]\ &quot;n.  &quot;;0\ \ ;@\ "/>
    <numFmt numFmtId="175" formatCode="[=0]0\ \ ;[&lt;0.5]\ &quot;n.  &quot;;0\ \ "/>
    <numFmt numFmtId="176" formatCode="[=0]0.0\ \ ;[&lt;0.05]\ \ &quot;n.  &quot;;0.0\ \ ;@\ \ "/>
    <numFmt numFmtId="177" formatCode="[=0]0\ \ ;[&lt;0.05]\ \ &quot;n.  &quot;;0\ \ ;@\ \ "/>
    <numFmt numFmtId="178" formatCode="[=0]0.0\ \ ;[&lt;0.05]\ &quot;n.  &quot;;0.0\ \ ;@\ \ "/>
    <numFmt numFmtId="179" formatCode="[=0]0\ \ ;[&lt;0.05]\ &quot;n.  &quot;;0\ \ ;@\ \ "/>
    <numFmt numFmtId="180" formatCode="0\ \ ;@\ \ "/>
    <numFmt numFmtId="181" formatCode="0.0\ \ \ ;@\ \ \ "/>
    <numFmt numFmtId="182" formatCode="0.0\ \ ;@\ \ "/>
    <numFmt numFmtId="183" formatCode="[&gt;99]\ \ &quot;m. &quot;\ \ ;0.0\ \ ;@\ \ "/>
    <numFmt numFmtId="184" formatCode="0\ \ \ ;@\ \ \ "/>
    <numFmt numFmtId="185" formatCode="0.0%"/>
    <numFmt numFmtId="186" formatCode="[=0]0\ \ \ \ ;[&lt;0.5]\ &quot;n.   &quot;;0\ \ \ \ ;@\ \ \ \ "/>
    <numFmt numFmtId="187" formatCode="[=0]0.0\ \ \ \ ;[&lt;0.5]\ &quot;n.   &quot;;0.0\ \ \ \ ;@\ \ \ \ "/>
    <numFmt numFmtId="188" formatCode="[=0]0.0\ \ \ \ ;[&lt;0.05]\ &quot;n.   &quot;;0.0\ \ \ \ ;@\ \ \ \ "/>
    <numFmt numFmtId="189" formatCode="[=0]0.0\ \ ;[&lt;0.5]\ &quot;n.   &quot;;0.0\ \ ;@\ "/>
    <numFmt numFmtId="190" formatCode="[=0]0\ \ ;[&lt;0.5]\ &quot;n  &quot;;0\ \ ;@\ \ "/>
    <numFmt numFmtId="191" formatCode="[=0]0.0\ \ ;[&lt;0.5]\ &quot;n.  &quot;;0.0\ \ "/>
    <numFmt numFmtId="192" formatCode="0.000\ \ ;@\ \ "/>
    <numFmt numFmtId="193" formatCode="[=0]0.0\ \ ;[&lt;0.5]\ &quot;n  &quot;;0.0\ \ ;@\ \ "/>
    <numFmt numFmtId="194" formatCode="0.00\ \ ;@\ \ "/>
    <numFmt numFmtId="195" formatCode="[=0]0.00\ \ ;[&lt;0.5]\ &quot;n.  &quot;;0.00\ \ "/>
    <numFmt numFmtId="196" formatCode="[=0]0.000\ \ ;[&lt;0.5]\ &quot;n.  &quot;;0.000\ \ "/>
    <numFmt numFmtId="197" formatCode="[=0]0.0000\ \ ;[&lt;0.5]\ &quot;n.  &quot;;0.0000\ \ "/>
    <numFmt numFmtId="198" formatCode="[=0]0.00\ \ ;[&lt;0.05]\ \ &quot;n.  &quot;;0.00\ \ ;@\ \ "/>
    <numFmt numFmtId="199" formatCode="[=0]0.000\ \ ;[&lt;0.05]\ \ &quot;n.  &quot;;0.000\ \ ;@\ \ "/>
    <numFmt numFmtId="200" formatCode="&quot;Yes&quot;;&quot;Yes&quot;;&quot;No&quot;"/>
    <numFmt numFmtId="201" formatCode="&quot;True&quot;;&quot;True&quot;;&quot;False&quot;"/>
    <numFmt numFmtId="202" formatCode="&quot;On&quot;;&quot;On&quot;;&quot;Off&quot;"/>
    <numFmt numFmtId="203" formatCode="[$€-2]\ #,##0.00_);[Red]\([$€-2]\ #,##0.00\)"/>
    <numFmt numFmtId="204" formatCode="[=0]0.00\ \ ;[&lt;0.5]\ &quot;n  &quot;;0.00\ \ ;@\ \ "/>
  </numFmts>
  <fonts count="87">
    <font>
      <sz val="10"/>
      <color theme="1"/>
      <name val="Arial"/>
      <family val="2"/>
    </font>
    <font>
      <sz val="10"/>
      <color indexed="8"/>
      <name val="Arial"/>
      <family val="2"/>
    </font>
    <font>
      <sz val="10"/>
      <name val="Arial"/>
      <family val="2"/>
    </font>
    <font>
      <sz val="10"/>
      <color indexed="8"/>
      <name val="MS Sans Serif"/>
      <family val="2"/>
    </font>
    <font>
      <b/>
      <sz val="8"/>
      <name val="Arial"/>
      <family val="2"/>
    </font>
    <font>
      <sz val="8"/>
      <name val="Arial"/>
      <family val="2"/>
    </font>
    <font>
      <sz val="10"/>
      <name val="Times New Roman"/>
      <family val="1"/>
    </font>
    <font>
      <i/>
      <sz val="8"/>
      <name val="Arial"/>
      <family val="2"/>
    </font>
    <font>
      <sz val="8"/>
      <color indexed="8"/>
      <name val="Arial"/>
      <family val="2"/>
    </font>
    <font>
      <b/>
      <sz val="8"/>
      <color indexed="8"/>
      <name val="Arial"/>
      <family val="2"/>
    </font>
    <font>
      <i/>
      <sz val="8"/>
      <color indexed="8"/>
      <name val="Arial"/>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8"/>
      <name val="Tahoma"/>
      <family val="2"/>
    </font>
    <font>
      <b/>
      <sz val="8"/>
      <name val="Tahoma"/>
      <family val="2"/>
    </font>
    <font>
      <vertAlign val="superscript"/>
      <sz val="8"/>
      <name val="Arial"/>
      <family val="2"/>
    </font>
    <font>
      <b/>
      <i/>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b/>
      <sz val="8"/>
      <color indexed="10"/>
      <name val="Arial"/>
      <family val="2"/>
    </font>
    <font>
      <sz val="8"/>
      <color indexed="53"/>
      <name val="Arial"/>
      <family val="2"/>
    </font>
    <font>
      <b/>
      <i/>
      <sz val="8"/>
      <color indexed="8"/>
      <name val="Arial"/>
      <family val="2"/>
    </font>
    <font>
      <i/>
      <sz val="24"/>
      <color indexed="10"/>
      <name val="Arial"/>
      <family val="2"/>
    </font>
    <font>
      <u val="single"/>
      <sz val="10"/>
      <color indexed="12"/>
      <name val="Arial"/>
      <family val="2"/>
    </font>
    <font>
      <sz val="8"/>
      <color indexed="8"/>
      <name val="Helvetica"/>
      <family val="0"/>
    </font>
    <font>
      <i/>
      <sz val="8"/>
      <color indexed="8"/>
      <name val="Helvetica"/>
      <family val="0"/>
    </font>
    <font>
      <sz val="8"/>
      <color indexed="8"/>
      <name val="Helv"/>
      <family val="0"/>
    </font>
    <font>
      <i/>
      <sz val="8"/>
      <color indexed="8"/>
      <name val="Helv"/>
      <family val="0"/>
    </font>
    <font>
      <sz val="12"/>
      <color indexed="8"/>
      <name val="Arial"/>
      <family val="0"/>
    </font>
    <font>
      <sz val="11"/>
      <color indexed="8"/>
      <name val="Arial"/>
      <family val="0"/>
    </font>
    <font>
      <b/>
      <sz val="12"/>
      <color indexed="8"/>
      <name val="Arial"/>
      <family val="0"/>
    </font>
    <font>
      <sz val="7.15"/>
      <color indexed="8"/>
      <name val="Arial"/>
      <family val="0"/>
    </font>
    <font>
      <i/>
      <sz val="11"/>
      <color indexed="8"/>
      <name val="Arial"/>
      <family val="0"/>
    </font>
    <font>
      <i/>
      <sz val="11"/>
      <color indexed="8"/>
      <name val="Calibri"/>
      <family val="0"/>
    </font>
    <font>
      <sz val="11"/>
      <color indexed="8"/>
      <name val="Calibri"/>
      <family val="0"/>
    </font>
    <font>
      <sz val="5.95"/>
      <color indexed="8"/>
      <name val="Arial"/>
      <family val="0"/>
    </font>
    <font>
      <i/>
      <sz val="10"/>
      <color indexed="8"/>
      <name val="Arial"/>
      <family val="0"/>
    </font>
    <font>
      <sz val="6.55"/>
      <color indexed="8"/>
      <name val="Arial"/>
      <family val="0"/>
    </font>
    <font>
      <b/>
      <sz val="14"/>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
      <b/>
      <sz val="8"/>
      <color rgb="FFFF0000"/>
      <name val="Arial"/>
      <family val="2"/>
    </font>
    <font>
      <sz val="8"/>
      <color theme="1"/>
      <name val="Arial"/>
      <family val="2"/>
    </font>
    <font>
      <b/>
      <sz val="8"/>
      <color rgb="FF000000"/>
      <name val="Arial"/>
      <family val="2"/>
    </font>
    <font>
      <i/>
      <sz val="8"/>
      <color theme="1"/>
      <name val="Arial"/>
      <family val="2"/>
    </font>
    <font>
      <sz val="8"/>
      <color theme="9" tint="-0.24997000396251678"/>
      <name val="Arial"/>
      <family val="2"/>
    </font>
    <font>
      <b/>
      <i/>
      <sz val="8"/>
      <color theme="1"/>
      <name val="Arial"/>
      <family val="2"/>
    </font>
    <font>
      <b/>
      <sz val="8"/>
      <color theme="1"/>
      <name val="Arial"/>
      <family val="2"/>
    </font>
    <font>
      <i/>
      <sz val="24"/>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s>
  <borders count="5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top style="thin"/>
      <bottom/>
    </border>
    <border>
      <left/>
      <right/>
      <top style="thin"/>
      <bottom/>
    </border>
    <border>
      <left/>
      <right style="medium"/>
      <top style="thin"/>
      <bottom/>
    </border>
    <border>
      <left style="thin"/>
      <right style="medium"/>
      <top style="thin"/>
      <bottom style="thin"/>
    </border>
    <border>
      <left style="medium"/>
      <right style="thin"/>
      <top style="thin"/>
      <bottom style="thin"/>
    </border>
    <border>
      <left style="thin"/>
      <right style="thin"/>
      <top style="thin"/>
      <bottom/>
    </border>
    <border>
      <left style="thin"/>
      <right style="medium"/>
      <top style="thin"/>
      <bottom/>
    </border>
    <border>
      <left/>
      <right style="thin"/>
      <top style="thin"/>
      <bottom/>
    </border>
    <border>
      <left style="medium"/>
      <right style="thin"/>
      <top style="thin"/>
      <bottom/>
    </border>
    <border>
      <left style="medium"/>
      <right style="thin"/>
      <top/>
      <bottom/>
    </border>
    <border>
      <left style="thin"/>
      <right/>
      <top/>
      <bottom/>
    </border>
    <border>
      <left style="dashed"/>
      <right style="thin"/>
      <top style="thin"/>
      <bottom style="thin"/>
    </border>
    <border>
      <left/>
      <right style="thin"/>
      <top/>
      <bottom/>
    </border>
    <border>
      <left style="thin"/>
      <right/>
      <top/>
      <bottom style="thin"/>
    </border>
    <border>
      <left/>
      <right style="thin"/>
      <top/>
      <bottom style="thin"/>
    </border>
    <border>
      <left style="medium"/>
      <right style="medium"/>
      <top/>
      <bottom/>
    </border>
    <border>
      <left style="medium"/>
      <right/>
      <top style="medium"/>
      <bottom/>
    </border>
    <border>
      <left/>
      <right/>
      <top style="medium"/>
      <bottom/>
    </border>
    <border>
      <left/>
      <right style="medium"/>
      <top style="medium"/>
      <bottom style="thin"/>
    </border>
    <border>
      <left style="medium"/>
      <right/>
      <top style="thin"/>
      <bottom style="thin"/>
    </border>
    <border>
      <left/>
      <right style="medium"/>
      <top style="thin"/>
      <bottom style="thin"/>
    </border>
    <border>
      <left style="medium"/>
      <right/>
      <top/>
      <bottom style="thin"/>
    </border>
    <border>
      <left/>
      <right style="medium"/>
      <top/>
      <bottom style="thin"/>
    </border>
    <border>
      <left style="medium"/>
      <right style="medium"/>
      <top style="thin"/>
      <bottom/>
    </border>
    <border>
      <left style="medium"/>
      <right/>
      <top style="thin"/>
      <bottom/>
    </border>
    <border>
      <left/>
      <right style="medium"/>
      <top/>
      <bottom/>
    </border>
    <border>
      <left style="medium"/>
      <right/>
      <top/>
      <bottom/>
    </border>
    <border>
      <left style="medium"/>
      <right style="medium"/>
      <top/>
      <bottom style="medium"/>
    </border>
    <border>
      <left style="medium"/>
      <right style="thin"/>
      <top/>
      <bottom style="medium"/>
    </border>
    <border>
      <left/>
      <right style="thin"/>
      <top/>
      <bottom style="medium"/>
    </border>
    <border>
      <left/>
      <right style="medium"/>
      <top/>
      <bottom style="medium"/>
    </border>
    <border>
      <left style="medium"/>
      <right/>
      <top/>
      <bottom style="medium"/>
    </border>
    <border>
      <left style="thin"/>
      <right style="thin"/>
      <top/>
      <bottom style="medium"/>
    </border>
    <border>
      <left style="thin"/>
      <right style="medium"/>
      <top/>
      <bottom/>
    </border>
    <border>
      <left style="medium"/>
      <right style="medium"/>
      <top style="thin"/>
      <bottom style="thin"/>
    </border>
    <border>
      <left style="medium"/>
      <right style="thin"/>
      <top/>
      <bottom style="thin"/>
    </border>
    <border>
      <left style="medium"/>
      <right/>
      <top style="medium"/>
      <bottom style="thin"/>
    </border>
    <border>
      <left/>
      <right/>
      <top style="medium"/>
      <bottom style="thin"/>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5" fillId="27" borderId="1">
      <alignment/>
      <protection/>
    </xf>
    <xf numFmtId="0" fontId="63" fillId="28" borderId="2" applyNumberFormat="0" applyAlignment="0" applyProtection="0"/>
    <xf numFmtId="0" fontId="5" fillId="0" borderId="3">
      <alignment/>
      <protection/>
    </xf>
    <xf numFmtId="0" fontId="64" fillId="29" borderId="4" applyNumberFormat="0" applyAlignment="0" applyProtection="0"/>
    <xf numFmtId="0" fontId="11" fillId="30" borderId="0">
      <alignment horizontal="center" vertical="center"/>
      <protection/>
    </xf>
    <xf numFmtId="0" fontId="2" fillId="31" borderId="0">
      <alignment horizontal="center" wrapText="1"/>
      <protection/>
    </xf>
    <xf numFmtId="0" fontId="12"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32" borderId="1" applyBorder="0">
      <alignment/>
      <protection locked="0"/>
    </xf>
    <xf numFmtId="0" fontId="65" fillId="0" borderId="0" applyNumberFormat="0" applyFill="0" applyBorder="0" applyAlignment="0" applyProtection="0"/>
    <xf numFmtId="0" fontId="8" fillId="30" borderId="3">
      <alignment horizontal="left"/>
      <protection/>
    </xf>
    <xf numFmtId="0" fontId="1" fillId="30" borderId="0">
      <alignment horizontal="left"/>
      <protection/>
    </xf>
    <xf numFmtId="0" fontId="66" fillId="33" borderId="0" applyNumberFormat="0" applyBorder="0" applyAlignment="0" applyProtection="0"/>
    <xf numFmtId="0" fontId="13" fillId="34" borderId="0">
      <alignment horizontal="right" vertical="top" textRotation="90" wrapText="1"/>
      <protection/>
    </xf>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5" borderId="2" applyNumberFormat="0" applyAlignment="0" applyProtection="0"/>
    <xf numFmtId="0" fontId="14" fillId="31" borderId="0">
      <alignment horizontal="center"/>
      <protection/>
    </xf>
    <xf numFmtId="0" fontId="5" fillId="30" borderId="8">
      <alignment wrapText="1"/>
      <protection/>
    </xf>
    <xf numFmtId="0" fontId="5" fillId="30" borderId="9">
      <alignment/>
      <protection/>
    </xf>
    <xf numFmtId="0" fontId="5" fillId="30" borderId="10">
      <alignment/>
      <protection/>
    </xf>
    <xf numFmtId="0" fontId="5" fillId="30" borderId="11">
      <alignment horizontal="center" wrapText="1"/>
      <protection/>
    </xf>
    <xf numFmtId="0" fontId="72" fillId="0" borderId="12" applyNumberFormat="0" applyFill="0" applyAlignment="0" applyProtection="0"/>
    <xf numFmtId="0" fontId="73" fillId="36" borderId="0" applyNumberFormat="0" applyBorder="0" applyAlignment="0" applyProtection="0"/>
    <xf numFmtId="0" fontId="2" fillId="0" borderId="0">
      <alignment/>
      <protection/>
    </xf>
    <xf numFmtId="0" fontId="2"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 fillId="0" borderId="0">
      <alignment/>
      <protection/>
    </xf>
    <xf numFmtId="0" fontId="6" fillId="0" borderId="0">
      <alignment/>
      <protection/>
    </xf>
    <xf numFmtId="0" fontId="3" fillId="0" borderId="0" applyNumberFormat="0" applyFont="0" applyFill="0" applyBorder="0" applyAlignment="0" applyProtection="0"/>
    <xf numFmtId="0" fontId="6"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0" fillId="37" borderId="13" applyNumberFormat="0" applyFont="0" applyAlignment="0" applyProtection="0"/>
    <xf numFmtId="0" fontId="74" fillId="28" borderId="14" applyNumberFormat="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5" fillId="30" borderId="3">
      <alignment/>
      <protection/>
    </xf>
    <xf numFmtId="0" fontId="11" fillId="30" borderId="0">
      <alignment horizontal="right"/>
      <protection/>
    </xf>
    <xf numFmtId="0" fontId="15" fillId="38" borderId="0">
      <alignment horizontal="center"/>
      <protection/>
    </xf>
    <xf numFmtId="0" fontId="16" fillId="31" borderId="0">
      <alignment/>
      <protection/>
    </xf>
    <xf numFmtId="0" fontId="17" fillId="34" borderId="15">
      <alignment horizontal="left" vertical="top" wrapText="1"/>
      <protection/>
    </xf>
    <xf numFmtId="0" fontId="17" fillId="34" borderId="16">
      <alignment horizontal="left" vertical="top"/>
      <protection/>
    </xf>
    <xf numFmtId="37" fontId="18" fillId="0" borderId="0">
      <alignment/>
      <protection/>
    </xf>
    <xf numFmtId="0" fontId="19" fillId="30" borderId="0">
      <alignment horizontal="center"/>
      <protection/>
    </xf>
    <xf numFmtId="0" fontId="75" fillId="0" borderId="0" applyNumberFormat="0" applyFill="0" applyBorder="0" applyAlignment="0" applyProtection="0"/>
    <xf numFmtId="0" fontId="4" fillId="30" borderId="0">
      <alignment/>
      <protection/>
    </xf>
    <xf numFmtId="0" fontId="76" fillId="0" borderId="17" applyNumberFormat="0" applyFill="0" applyAlignment="0" applyProtection="0"/>
    <xf numFmtId="0" fontId="77" fillId="0" borderId="0" applyNumberFormat="0" applyFill="0" applyBorder="0" applyAlignment="0" applyProtection="0"/>
  </cellStyleXfs>
  <cellXfs count="435">
    <xf numFmtId="0" fontId="0" fillId="0" borderId="0" xfId="0" applyAlignment="1">
      <alignment/>
    </xf>
    <xf numFmtId="0" fontId="4" fillId="0" borderId="0" xfId="80" applyFont="1" applyFill="1" applyAlignment="1" applyProtection="1">
      <alignment horizontal="left"/>
      <protection/>
    </xf>
    <xf numFmtId="0" fontId="5" fillId="0" borderId="0" xfId="80" applyFont="1" applyFill="1" applyAlignment="1" applyProtection="1">
      <alignment horizontal="left"/>
      <protection/>
    </xf>
    <xf numFmtId="0" fontId="5" fillId="0" borderId="0" xfId="80" applyFont="1" applyFill="1" applyAlignment="1" applyProtection="1">
      <alignment horizontal="right"/>
      <protection/>
    </xf>
    <xf numFmtId="0" fontId="5" fillId="0" borderId="0" xfId="0" applyFont="1" applyFill="1" applyAlignment="1">
      <alignment/>
    </xf>
    <xf numFmtId="0" fontId="5" fillId="0" borderId="0" xfId="80" applyFont="1" applyFill="1" applyAlignment="1">
      <alignment horizontal="right"/>
    </xf>
    <xf numFmtId="0" fontId="5" fillId="0" borderId="0" xfId="80" applyFont="1" applyFill="1" applyAlignment="1">
      <alignment/>
    </xf>
    <xf numFmtId="0" fontId="5" fillId="0" borderId="18" xfId="80" applyFont="1" applyFill="1" applyBorder="1" applyAlignment="1">
      <alignment horizontal="centerContinuous" vertical="center" wrapText="1"/>
    </xf>
    <xf numFmtId="0" fontId="5" fillId="0" borderId="19" xfId="80" applyFont="1" applyFill="1" applyBorder="1" applyAlignment="1">
      <alignment horizontal="centerContinuous" vertical="center" wrapText="1"/>
    </xf>
    <xf numFmtId="0" fontId="5" fillId="0" borderId="20" xfId="80" applyFont="1" applyFill="1" applyBorder="1" applyAlignment="1">
      <alignment horizontal="centerContinuous" vertical="center" wrapText="1"/>
    </xf>
    <xf numFmtId="0" fontId="5" fillId="0" borderId="3" xfId="80" applyFont="1" applyFill="1" applyBorder="1" applyAlignment="1">
      <alignment horizontal="center" wrapText="1"/>
    </xf>
    <xf numFmtId="0" fontId="5" fillId="0" borderId="21" xfId="80" applyFont="1" applyFill="1" applyBorder="1" applyAlignment="1">
      <alignment horizontal="center" wrapText="1"/>
    </xf>
    <xf numFmtId="0" fontId="5" fillId="0" borderId="15" xfId="80" applyFont="1" applyFill="1" applyBorder="1" applyAlignment="1">
      <alignment horizontal="center" wrapText="1"/>
    </xf>
    <xf numFmtId="0" fontId="5" fillId="0" borderId="22" xfId="80" applyFont="1" applyFill="1" applyBorder="1" applyAlignment="1">
      <alignment horizontal="center" wrapText="1"/>
    </xf>
    <xf numFmtId="0" fontId="5" fillId="0" borderId="23" xfId="80" applyFont="1" applyFill="1" applyBorder="1" applyAlignment="1" quotePrefix="1">
      <alignment horizontal="center" wrapText="1"/>
    </xf>
    <xf numFmtId="0" fontId="5" fillId="0" borderId="24" xfId="80" applyFont="1" applyFill="1" applyBorder="1" applyAlignment="1" quotePrefix="1">
      <alignment horizontal="center" wrapText="1"/>
    </xf>
    <xf numFmtId="0" fontId="5" fillId="0" borderId="25" xfId="80" applyFont="1" applyFill="1" applyBorder="1" applyAlignment="1" quotePrefix="1">
      <alignment horizontal="center" wrapText="1"/>
    </xf>
    <xf numFmtId="0" fontId="5" fillId="0" borderId="18" xfId="80" applyFont="1" applyFill="1" applyBorder="1" applyAlignment="1" quotePrefix="1">
      <alignment horizontal="center" wrapText="1"/>
    </xf>
    <xf numFmtId="0" fontId="5" fillId="0" borderId="26" xfId="80" applyFont="1" applyFill="1" applyBorder="1" applyAlignment="1" quotePrefix="1">
      <alignment horizontal="center" wrapText="1"/>
    </xf>
    <xf numFmtId="172" fontId="4" fillId="0" borderId="26" xfId="79" applyNumberFormat="1" applyFont="1" applyFill="1" applyBorder="1" applyAlignment="1">
      <alignment horizontal="left"/>
      <protection/>
    </xf>
    <xf numFmtId="172" fontId="5" fillId="0" borderId="23" xfId="80" applyNumberFormat="1" applyFont="1" applyFill="1" applyBorder="1" applyAlignment="1" applyProtection="1">
      <alignment horizontal="center" vertical="top" wrapText="1"/>
      <protection locked="0"/>
    </xf>
    <xf numFmtId="172" fontId="5" fillId="0" borderId="24" xfId="80" applyNumberFormat="1" applyFont="1" applyFill="1" applyBorder="1" applyAlignment="1" applyProtection="1">
      <alignment horizontal="center" vertical="top" wrapText="1"/>
      <protection locked="0"/>
    </xf>
    <xf numFmtId="172" fontId="5" fillId="0" borderId="25" xfId="80" applyNumberFormat="1" applyFont="1" applyFill="1" applyBorder="1" applyAlignment="1" applyProtection="1">
      <alignment horizontal="center" vertical="top" wrapText="1"/>
      <protection locked="0"/>
    </xf>
    <xf numFmtId="172" fontId="5" fillId="0" borderId="18" xfId="80" applyNumberFormat="1" applyFont="1" applyFill="1" applyBorder="1" applyAlignment="1" applyProtection="1">
      <alignment horizontal="center" vertical="top" wrapText="1"/>
      <protection locked="0"/>
    </xf>
    <xf numFmtId="172" fontId="5" fillId="0" borderId="26" xfId="80" applyNumberFormat="1" applyFont="1" applyFill="1" applyBorder="1" applyAlignment="1" applyProtection="1">
      <alignment horizontal="center" vertical="top" wrapText="1"/>
      <protection locked="0"/>
    </xf>
    <xf numFmtId="172" fontId="5" fillId="0" borderId="27" xfId="79" applyNumberFormat="1" applyFont="1" applyFill="1" applyBorder="1" applyAlignment="1">
      <alignment horizontal="left"/>
      <protection/>
    </xf>
    <xf numFmtId="173" fontId="5" fillId="0" borderId="28" xfId="79" applyNumberFormat="1" applyFont="1" applyFill="1" applyBorder="1" applyAlignment="1">
      <alignment horizontal="right"/>
      <protection/>
    </xf>
    <xf numFmtId="173" fontId="5" fillId="0" borderId="0" xfId="79" applyNumberFormat="1" applyFont="1" applyFill="1" applyBorder="1" applyAlignment="1">
      <alignment horizontal="right"/>
      <protection/>
    </xf>
    <xf numFmtId="0" fontId="4" fillId="0" borderId="9" xfId="77" applyFont="1" applyFill="1" applyBorder="1" applyAlignment="1">
      <alignment horizontal="left"/>
      <protection/>
    </xf>
    <xf numFmtId="172" fontId="4" fillId="0" borderId="27" xfId="79" applyNumberFormat="1" applyFont="1" applyFill="1" applyBorder="1" applyAlignment="1">
      <alignment horizontal="left"/>
      <protection/>
    </xf>
    <xf numFmtId="0" fontId="4" fillId="0" borderId="28" xfId="71" applyFont="1" applyFill="1" applyBorder="1">
      <alignment/>
      <protection/>
    </xf>
    <xf numFmtId="0" fontId="5" fillId="0" borderId="27" xfId="76" applyFont="1" applyFill="1" applyBorder="1">
      <alignment/>
      <protection/>
    </xf>
    <xf numFmtId="172" fontId="5" fillId="0" borderId="27" xfId="0" applyNumberFormat="1" applyFont="1" applyFill="1" applyBorder="1" applyAlignment="1">
      <alignment horizontal="left"/>
    </xf>
    <xf numFmtId="172" fontId="5" fillId="0" borderId="0" xfId="0" applyNumberFormat="1" applyFont="1" applyFill="1" applyBorder="1" applyAlignment="1">
      <alignment horizontal="left"/>
    </xf>
    <xf numFmtId="0" fontId="78" fillId="0" borderId="0" xfId="79" applyNumberFormat="1" applyFont="1" applyFill="1" applyBorder="1" applyAlignment="1">
      <alignment horizontal="center"/>
      <protection/>
    </xf>
    <xf numFmtId="0" fontId="79" fillId="0" borderId="0" xfId="79" applyNumberFormat="1" applyFont="1" applyFill="1" applyBorder="1" applyAlignment="1">
      <alignment horizontal="center"/>
      <protection/>
    </xf>
    <xf numFmtId="0" fontId="78" fillId="0" borderId="0" xfId="76" applyNumberFormat="1" applyFont="1" applyFill="1" applyBorder="1" applyAlignment="1">
      <alignment horizontal="center"/>
      <protection/>
    </xf>
    <xf numFmtId="0" fontId="78" fillId="0" borderId="0" xfId="0" applyNumberFormat="1" applyFont="1" applyFill="1" applyBorder="1" applyAlignment="1">
      <alignment horizontal="center"/>
    </xf>
    <xf numFmtId="0" fontId="9" fillId="4" borderId="9" xfId="77" applyFont="1" applyFill="1" applyBorder="1" applyAlignment="1">
      <alignment horizontal="left"/>
      <protection/>
    </xf>
    <xf numFmtId="0" fontId="4" fillId="0" borderId="0" xfId="81" applyFont="1" applyFill="1" applyAlignment="1" applyProtection="1">
      <alignment horizontal="left"/>
      <protection/>
    </xf>
    <xf numFmtId="0" fontId="5" fillId="0" borderId="0" xfId="81" applyFont="1" applyFill="1" applyAlignment="1">
      <alignment/>
    </xf>
    <xf numFmtId="0" fontId="5" fillId="0" borderId="10" xfId="81" applyFont="1" applyFill="1" applyBorder="1" applyAlignment="1">
      <alignment/>
    </xf>
    <xf numFmtId="0" fontId="5" fillId="0" borderId="0" xfId="81" applyFont="1" applyFill="1" applyBorder="1" applyAlignment="1">
      <alignment horizontal="center"/>
    </xf>
    <xf numFmtId="0" fontId="5" fillId="0" borderId="23" xfId="81" applyFont="1" applyFill="1" applyBorder="1" applyAlignment="1">
      <alignment vertical="center"/>
    </xf>
    <xf numFmtId="0" fontId="5" fillId="0" borderId="23" xfId="81" applyFont="1" applyFill="1" applyBorder="1" applyAlignment="1">
      <alignment horizontal="center" vertical="center" wrapText="1"/>
    </xf>
    <xf numFmtId="0" fontId="5" fillId="0" borderId="15" xfId="81" applyFont="1" applyFill="1" applyBorder="1" applyAlignment="1">
      <alignment horizontal="center" vertical="center" wrapText="1"/>
    </xf>
    <xf numFmtId="0" fontId="5" fillId="0" borderId="29" xfId="81" applyFont="1" applyFill="1" applyBorder="1" applyAlignment="1">
      <alignment horizontal="center" vertical="center" wrapText="1"/>
    </xf>
    <xf numFmtId="0" fontId="4" fillId="0" borderId="23" xfId="77" applyFont="1" applyFill="1" applyBorder="1" applyAlignment="1">
      <alignment horizontal="left"/>
      <protection/>
    </xf>
    <xf numFmtId="176" fontId="5" fillId="0" borderId="28" xfId="81" applyNumberFormat="1" applyFont="1" applyFill="1" applyBorder="1" applyAlignment="1">
      <alignment horizontal="left"/>
    </xf>
    <xf numFmtId="177" fontId="5" fillId="0" borderId="9" xfId="81" applyNumberFormat="1" applyFont="1" applyFill="1" applyBorder="1" applyAlignment="1">
      <alignment horizontal="right"/>
    </xf>
    <xf numFmtId="177" fontId="5" fillId="0" borderId="9" xfId="87" applyNumberFormat="1" applyFont="1" applyFill="1" applyBorder="1" applyAlignment="1">
      <alignment horizontal="center"/>
    </xf>
    <xf numFmtId="177" fontId="4" fillId="0" borderId="9" xfId="81" applyNumberFormat="1" applyFont="1" applyFill="1" applyBorder="1" applyAlignment="1">
      <alignment horizontal="right"/>
    </xf>
    <xf numFmtId="177" fontId="4" fillId="0" borderId="9" xfId="87" applyNumberFormat="1" applyFont="1" applyFill="1" applyBorder="1" applyAlignment="1">
      <alignment horizontal="center"/>
    </xf>
    <xf numFmtId="0" fontId="5" fillId="0" borderId="0" xfId="77" applyFont="1" applyFill="1" applyBorder="1" applyAlignment="1">
      <alignment horizontal="left"/>
      <protection/>
    </xf>
    <xf numFmtId="176" fontId="5" fillId="0" borderId="0" xfId="81" applyNumberFormat="1" applyFont="1" applyFill="1" applyBorder="1" applyAlignment="1">
      <alignment horizontal="right"/>
    </xf>
    <xf numFmtId="9" fontId="5" fillId="0" borderId="0" xfId="87" applyFont="1" applyFill="1" applyBorder="1" applyAlignment="1">
      <alignment horizontal="center"/>
    </xf>
    <xf numFmtId="0" fontId="9" fillId="4" borderId="23" xfId="77" applyFont="1" applyFill="1" applyBorder="1" applyAlignment="1">
      <alignment horizontal="left"/>
      <protection/>
    </xf>
    <xf numFmtId="176" fontId="8" fillId="4" borderId="28" xfId="81" applyNumberFormat="1" applyFont="1" applyFill="1" applyBorder="1" applyAlignment="1">
      <alignment horizontal="left"/>
    </xf>
    <xf numFmtId="0" fontId="8" fillId="4" borderId="9" xfId="77" applyFont="1" applyFill="1" applyBorder="1" applyAlignment="1">
      <alignment horizontal="left"/>
      <protection/>
    </xf>
    <xf numFmtId="172" fontId="8" fillId="4" borderId="30" xfId="79" applyNumberFormat="1" applyFont="1" applyFill="1" applyBorder="1" applyAlignment="1">
      <alignment horizontal="left"/>
      <protection/>
    </xf>
    <xf numFmtId="0" fontId="9" fillId="0" borderId="0" xfId="80" applyNumberFormat="1" applyFont="1" applyFill="1" applyBorder="1" applyAlignment="1" applyProtection="1">
      <alignment/>
      <protection/>
    </xf>
    <xf numFmtId="0" fontId="80" fillId="0" borderId="0" xfId="0" applyFont="1" applyFill="1" applyAlignment="1">
      <alignment/>
    </xf>
    <xf numFmtId="176" fontId="5" fillId="0" borderId="9" xfId="81" applyNumberFormat="1" applyFont="1" applyFill="1" applyBorder="1" applyAlignment="1">
      <alignment horizontal="right"/>
    </xf>
    <xf numFmtId="0" fontId="80" fillId="0" borderId="3" xfId="0" applyFont="1" applyFill="1" applyBorder="1" applyAlignment="1">
      <alignment horizontal="center" vertical="center" wrapText="1"/>
    </xf>
    <xf numFmtId="0" fontId="78" fillId="0" borderId="3" xfId="0" applyFont="1" applyFill="1" applyBorder="1" applyAlignment="1">
      <alignment horizontal="center" vertical="center" wrapText="1"/>
    </xf>
    <xf numFmtId="176" fontId="8" fillId="0" borderId="9" xfId="81" applyNumberFormat="1" applyFont="1" applyFill="1" applyBorder="1" applyAlignment="1">
      <alignment horizontal="left"/>
    </xf>
    <xf numFmtId="176" fontId="8" fillId="0" borderId="11" xfId="81" applyNumberFormat="1" applyFont="1" applyFill="1" applyBorder="1" applyAlignment="1">
      <alignment horizontal="left"/>
    </xf>
    <xf numFmtId="176" fontId="5" fillId="0" borderId="11" xfId="81" applyNumberFormat="1" applyFont="1" applyFill="1" applyBorder="1" applyAlignment="1">
      <alignment horizontal="right"/>
    </xf>
    <xf numFmtId="0" fontId="80" fillId="0" borderId="0" xfId="0" applyFont="1" applyAlignment="1">
      <alignment/>
    </xf>
    <xf numFmtId="0" fontId="81" fillId="0" borderId="0" xfId="0" applyFont="1" applyFill="1" applyAlignment="1">
      <alignment horizontal="left" readingOrder="1"/>
    </xf>
    <xf numFmtId="0" fontId="82" fillId="0" borderId="0" xfId="0" applyFont="1" applyAlignment="1">
      <alignment/>
    </xf>
    <xf numFmtId="0" fontId="80"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1" fontId="4" fillId="0" borderId="26" xfId="79" applyNumberFormat="1" applyFont="1" applyFill="1" applyBorder="1" applyAlignment="1">
      <alignment horizontal="right"/>
      <protection/>
    </xf>
    <xf numFmtId="1" fontId="5" fillId="0" borderId="27" xfId="79" applyNumberFormat="1" applyFont="1" applyFill="1" applyBorder="1" applyAlignment="1">
      <alignment horizontal="right"/>
      <protection/>
    </xf>
    <xf numFmtId="1" fontId="4" fillId="0" borderId="9" xfId="77" applyNumberFormat="1" applyFont="1" applyFill="1" applyBorder="1" applyAlignment="1">
      <alignment horizontal="right"/>
      <protection/>
    </xf>
    <xf numFmtId="1" fontId="4" fillId="0" borderId="27" xfId="79" applyNumberFormat="1" applyFont="1" applyFill="1" applyBorder="1" applyAlignment="1">
      <alignment horizontal="right"/>
      <protection/>
    </xf>
    <xf numFmtId="1" fontId="0" fillId="0" borderId="0" xfId="0" applyNumberFormat="1" applyAlignment="1">
      <alignment horizontal="right"/>
    </xf>
    <xf numFmtId="1" fontId="9" fillId="0" borderId="0" xfId="80" applyNumberFormat="1" applyFont="1" applyFill="1" applyBorder="1" applyAlignment="1" applyProtection="1">
      <alignment/>
      <protection/>
    </xf>
    <xf numFmtId="1" fontId="80" fillId="0" borderId="0" xfId="0" applyNumberFormat="1" applyFont="1" applyFill="1" applyAlignment="1">
      <alignment/>
    </xf>
    <xf numFmtId="1" fontId="80" fillId="0" borderId="0" xfId="0" applyNumberFormat="1" applyFont="1" applyFill="1" applyAlignment="1">
      <alignment horizontal="right"/>
    </xf>
    <xf numFmtId="1" fontId="80" fillId="0" borderId="3" xfId="0" applyNumberFormat="1" applyFont="1" applyFill="1" applyBorder="1" applyAlignment="1">
      <alignment horizontal="right" vertical="center" wrapText="1"/>
    </xf>
    <xf numFmtId="1" fontId="8" fillId="0" borderId="9" xfId="81" applyNumberFormat="1" applyFont="1" applyFill="1" applyBorder="1" applyAlignment="1">
      <alignment horizontal="right"/>
    </xf>
    <xf numFmtId="177" fontId="83" fillId="0" borderId="0" xfId="0" applyNumberFormat="1" applyFont="1" applyFill="1" applyBorder="1" applyAlignment="1">
      <alignment horizontal="center" vertical="center" wrapText="1"/>
    </xf>
    <xf numFmtId="176" fontId="5" fillId="39" borderId="9" xfId="81" applyNumberFormat="1" applyFont="1" applyFill="1" applyBorder="1" applyAlignment="1">
      <alignment horizontal="right"/>
    </xf>
    <xf numFmtId="1" fontId="82" fillId="0" borderId="0" xfId="0" applyNumberFormat="1" applyFont="1" applyAlignment="1">
      <alignment/>
    </xf>
    <xf numFmtId="1" fontId="80" fillId="0" borderId="0" xfId="0" applyNumberFormat="1" applyFont="1" applyAlignment="1">
      <alignment/>
    </xf>
    <xf numFmtId="0" fontId="84" fillId="40" borderId="18" xfId="0" applyFont="1" applyFill="1" applyBorder="1" applyAlignment="1">
      <alignment/>
    </xf>
    <xf numFmtId="0" fontId="80" fillId="40" borderId="19" xfId="0" applyFont="1" applyFill="1" applyBorder="1" applyAlignment="1">
      <alignment/>
    </xf>
    <xf numFmtId="0" fontId="80" fillId="40" borderId="25" xfId="0" applyFont="1" applyFill="1" applyBorder="1" applyAlignment="1">
      <alignment/>
    </xf>
    <xf numFmtId="0" fontId="85" fillId="40" borderId="28" xfId="0" applyFont="1" applyFill="1" applyBorder="1" applyAlignment="1">
      <alignment/>
    </xf>
    <xf numFmtId="0" fontId="80" fillId="40" borderId="0" xfId="0" applyFont="1" applyFill="1" applyBorder="1" applyAlignment="1">
      <alignment/>
    </xf>
    <xf numFmtId="0" fontId="80" fillId="40" borderId="30" xfId="0" applyFont="1" applyFill="1" applyBorder="1" applyAlignment="1">
      <alignment/>
    </xf>
    <xf numFmtId="0" fontId="80" fillId="40" borderId="28" xfId="0" applyFont="1" applyFill="1" applyBorder="1" applyAlignment="1">
      <alignment/>
    </xf>
    <xf numFmtId="0" fontId="82" fillId="40" borderId="28" xfId="0" applyFont="1" applyFill="1" applyBorder="1" applyAlignment="1">
      <alignment/>
    </xf>
    <xf numFmtId="0" fontId="80" fillId="40" borderId="0" xfId="0" applyFont="1" applyFill="1" applyBorder="1" applyAlignment="1">
      <alignment/>
    </xf>
    <xf numFmtId="0" fontId="80" fillId="40" borderId="30" xfId="0" applyFont="1" applyFill="1" applyBorder="1" applyAlignment="1">
      <alignment/>
    </xf>
    <xf numFmtId="0" fontId="80" fillId="40" borderId="31" xfId="0" applyFont="1" applyFill="1" applyBorder="1" applyAlignment="1">
      <alignment/>
    </xf>
    <xf numFmtId="0" fontId="80" fillId="40" borderId="10" xfId="0" applyFont="1" applyFill="1" applyBorder="1" applyAlignment="1">
      <alignment/>
    </xf>
    <xf numFmtId="0" fontId="80" fillId="40" borderId="32" xfId="0" applyFont="1" applyFill="1" applyBorder="1" applyAlignment="1">
      <alignment/>
    </xf>
    <xf numFmtId="0" fontId="80" fillId="41" borderId="3" xfId="0" applyFont="1" applyFill="1" applyBorder="1" applyAlignment="1">
      <alignment horizontal="center" vertical="center" wrapText="1"/>
    </xf>
    <xf numFmtId="176" fontId="8" fillId="41" borderId="9" xfId="81" applyNumberFormat="1" applyFont="1" applyFill="1" applyBorder="1" applyAlignment="1">
      <alignment horizontal="left"/>
    </xf>
    <xf numFmtId="176" fontId="8" fillId="41" borderId="11" xfId="81" applyNumberFormat="1" applyFont="1" applyFill="1" applyBorder="1" applyAlignment="1">
      <alignment horizontal="left"/>
    </xf>
    <xf numFmtId="0" fontId="9" fillId="7" borderId="0" xfId="80" applyNumberFormat="1" applyFont="1" applyFill="1" applyBorder="1" applyAlignment="1" applyProtection="1">
      <alignment/>
      <protection/>
    </xf>
    <xf numFmtId="0" fontId="80" fillId="7" borderId="0" xfId="0" applyFont="1" applyFill="1" applyAlignment="1">
      <alignment/>
    </xf>
    <xf numFmtId="177" fontId="5" fillId="7" borderId="3" xfId="0" applyNumberFormat="1" applyFont="1" applyFill="1" applyBorder="1" applyAlignment="1">
      <alignment horizontal="center" vertical="center" wrapText="1"/>
    </xf>
    <xf numFmtId="0" fontId="78" fillId="41" borderId="3" xfId="0" applyFont="1" applyFill="1" applyBorder="1" applyAlignment="1">
      <alignment horizontal="center" vertical="center" wrapText="1"/>
    </xf>
    <xf numFmtId="0" fontId="78" fillId="41" borderId="9" xfId="0" applyFont="1" applyFill="1" applyBorder="1" applyAlignment="1">
      <alignment/>
    </xf>
    <xf numFmtId="0" fontId="78" fillId="41" borderId="11" xfId="0" applyFont="1" applyFill="1" applyBorder="1" applyAlignment="1">
      <alignment/>
    </xf>
    <xf numFmtId="0" fontId="5" fillId="40" borderId="3" xfId="0" applyFont="1" applyFill="1" applyBorder="1" applyAlignment="1">
      <alignment horizontal="center" vertical="center" wrapText="1"/>
    </xf>
    <xf numFmtId="0" fontId="5" fillId="0" borderId="19" xfId="80" applyFont="1" applyFill="1" applyBorder="1" applyAlignment="1" quotePrefix="1">
      <alignment horizontal="center" wrapText="1"/>
    </xf>
    <xf numFmtId="172" fontId="5" fillId="0" borderId="19" xfId="80" applyNumberFormat="1" applyFont="1" applyFill="1" applyBorder="1" applyAlignment="1" applyProtection="1">
      <alignment horizontal="center" vertical="top" wrapText="1"/>
      <protection locked="0"/>
    </xf>
    <xf numFmtId="0" fontId="5" fillId="0" borderId="0" xfId="80" applyFont="1" applyFill="1" applyAlignment="1">
      <alignment horizontal="left" wrapText="1"/>
    </xf>
    <xf numFmtId="172" fontId="4" fillId="0" borderId="18" xfId="79" applyNumberFormat="1" applyFont="1" applyFill="1" applyBorder="1" applyAlignment="1">
      <alignment horizontal="left"/>
      <protection/>
    </xf>
    <xf numFmtId="0" fontId="4" fillId="0" borderId="33" xfId="71" applyFont="1" applyFill="1" applyBorder="1">
      <alignment/>
      <protection/>
    </xf>
    <xf numFmtId="0" fontId="78" fillId="0" borderId="9" xfId="81" applyNumberFormat="1" applyFont="1" applyFill="1" applyBorder="1" applyAlignment="1">
      <alignment horizontal="center"/>
    </xf>
    <xf numFmtId="0" fontId="78" fillId="0" borderId="28" xfId="79" applyNumberFormat="1" applyFont="1" applyFill="1" applyBorder="1" applyAlignment="1">
      <alignment horizontal="center"/>
      <protection/>
    </xf>
    <xf numFmtId="0" fontId="79" fillId="0" borderId="0" xfId="77" applyNumberFormat="1" applyFont="1" applyFill="1" applyBorder="1" applyAlignment="1">
      <alignment horizontal="center"/>
      <protection/>
    </xf>
    <xf numFmtId="0" fontId="4" fillId="0" borderId="28" xfId="71" applyNumberFormat="1" applyFont="1" applyFill="1" applyBorder="1" applyAlignment="1">
      <alignment horizontal="center"/>
      <protection/>
    </xf>
    <xf numFmtId="0" fontId="5" fillId="0" borderId="23" xfId="80" applyFont="1" applyFill="1" applyBorder="1" applyAlignment="1">
      <alignment horizontal="center" vertical="center" textRotation="180"/>
    </xf>
    <xf numFmtId="0" fontId="2" fillId="0" borderId="0" xfId="0" applyFont="1" applyAlignment="1">
      <alignment/>
    </xf>
    <xf numFmtId="0" fontId="5" fillId="0" borderId="0" xfId="0" applyFont="1" applyAlignment="1">
      <alignment/>
    </xf>
    <xf numFmtId="0" fontId="5" fillId="0" borderId="30" xfId="80" applyFont="1" applyFill="1" applyBorder="1" applyAlignment="1" quotePrefix="1">
      <alignment horizontal="center" vertical="center" wrapText="1"/>
    </xf>
    <xf numFmtId="172" fontId="4" fillId="0" borderId="25" xfId="79" applyNumberFormat="1" applyFont="1" applyFill="1" applyBorder="1" applyAlignment="1">
      <alignment horizontal="left"/>
      <protection/>
    </xf>
    <xf numFmtId="0" fontId="5" fillId="0" borderId="0" xfId="79" applyNumberFormat="1" applyFont="1" applyFill="1" applyBorder="1" applyAlignment="1">
      <alignment horizontal="center"/>
      <protection/>
    </xf>
    <xf numFmtId="0" fontId="4" fillId="0" borderId="28" xfId="77" applyNumberFormat="1" applyFont="1" applyFill="1" applyBorder="1" applyAlignment="1">
      <alignment horizontal="center"/>
      <protection/>
    </xf>
    <xf numFmtId="0" fontId="4" fillId="0" borderId="0" xfId="79" applyNumberFormat="1" applyFont="1" applyFill="1" applyBorder="1" applyAlignment="1">
      <alignment horizontal="center"/>
      <protection/>
    </xf>
    <xf numFmtId="0" fontId="4" fillId="0" borderId="0" xfId="78" applyFont="1" applyFill="1" applyAlignment="1" applyProtection="1">
      <alignment horizontal="left"/>
      <protection/>
    </xf>
    <xf numFmtId="0" fontId="5" fillId="0" borderId="0" xfId="78" applyFont="1" applyFill="1" applyAlignment="1" applyProtection="1">
      <alignment horizontal="left"/>
      <protection/>
    </xf>
    <xf numFmtId="0" fontId="5" fillId="0" borderId="0" xfId="78" applyFont="1" applyFill="1" applyAlignment="1">
      <alignment/>
    </xf>
    <xf numFmtId="0" fontId="5" fillId="0" borderId="34" xfId="78" applyFont="1" applyFill="1" applyBorder="1" applyAlignment="1">
      <alignment horizontal="centerContinuous"/>
    </xf>
    <xf numFmtId="0" fontId="5" fillId="0" borderId="35" xfId="78" applyFont="1" applyFill="1" applyBorder="1" applyAlignment="1">
      <alignment horizontal="centerContinuous"/>
    </xf>
    <xf numFmtId="0" fontId="5" fillId="0" borderId="36" xfId="78" applyFont="1" applyFill="1" applyBorder="1" applyAlignment="1">
      <alignment horizontal="centerContinuous" vertical="center"/>
    </xf>
    <xf numFmtId="0" fontId="5" fillId="0" borderId="37" xfId="78" applyFont="1" applyFill="1" applyBorder="1" applyAlignment="1">
      <alignment horizontal="centerContinuous" vertical="center"/>
    </xf>
    <xf numFmtId="0" fontId="5" fillId="0" borderId="8" xfId="78" applyFont="1" applyFill="1" applyBorder="1" applyAlignment="1">
      <alignment horizontal="centerContinuous" vertical="center"/>
    </xf>
    <xf numFmtId="0" fontId="5" fillId="0" borderId="38" xfId="78" applyFont="1" applyFill="1" applyBorder="1" applyAlignment="1">
      <alignment horizontal="centerContinuous" vertical="center"/>
    </xf>
    <xf numFmtId="0" fontId="5" fillId="0" borderId="39" xfId="78" applyFont="1" applyFill="1" applyBorder="1" applyAlignment="1">
      <alignment horizontal="centerContinuous" vertical="center"/>
    </xf>
    <xf numFmtId="0" fontId="5" fillId="0" borderId="10" xfId="78" applyFont="1" applyFill="1" applyBorder="1" applyAlignment="1">
      <alignment horizontal="centerContinuous" vertical="center"/>
    </xf>
    <xf numFmtId="0" fontId="5" fillId="0" borderId="40" xfId="78" applyFont="1" applyFill="1" applyBorder="1" applyAlignment="1">
      <alignment horizontal="centerContinuous" vertical="center"/>
    </xf>
    <xf numFmtId="0" fontId="5" fillId="0" borderId="22" xfId="78" applyFont="1" applyFill="1" applyBorder="1" applyAlignment="1">
      <alignment horizontal="center" wrapText="1"/>
    </xf>
    <xf numFmtId="0" fontId="5" fillId="0" borderId="3" xfId="78" applyFont="1" applyFill="1" applyBorder="1" applyAlignment="1">
      <alignment horizontal="center" wrapText="1"/>
    </xf>
    <xf numFmtId="0" fontId="5" fillId="0" borderId="21" xfId="78" applyFont="1" applyFill="1" applyBorder="1" applyAlignment="1">
      <alignment horizontal="center" wrapText="1"/>
    </xf>
    <xf numFmtId="172" fontId="4" fillId="0" borderId="41" xfId="79" applyNumberFormat="1" applyFont="1" applyFill="1" applyBorder="1" applyAlignment="1">
      <alignment horizontal="left"/>
      <protection/>
    </xf>
    <xf numFmtId="0" fontId="5" fillId="0" borderId="41" xfId="80" applyFont="1" applyFill="1" applyBorder="1" applyAlignment="1" quotePrefix="1">
      <alignment horizontal="center" vertical="center" wrapText="1"/>
    </xf>
    <xf numFmtId="0" fontId="5" fillId="0" borderId="26" xfId="78" applyFont="1" applyFill="1" applyBorder="1" applyAlignment="1" quotePrefix="1">
      <alignment horizontal="center" wrapText="1"/>
    </xf>
    <xf numFmtId="0" fontId="5" fillId="0" borderId="25" xfId="78" applyFont="1" applyFill="1" applyBorder="1" applyAlignment="1" quotePrefix="1">
      <alignment horizontal="center" wrapText="1"/>
    </xf>
    <xf numFmtId="0" fontId="5" fillId="0" borderId="20" xfId="78" applyFont="1" applyFill="1" applyBorder="1" applyAlignment="1" quotePrefix="1">
      <alignment horizontal="center" wrapText="1"/>
    </xf>
    <xf numFmtId="0" fontId="5" fillId="0" borderId="42" xfId="78" applyFont="1" applyFill="1" applyBorder="1" applyAlignment="1" quotePrefix="1">
      <alignment horizontal="center" wrapText="1"/>
    </xf>
    <xf numFmtId="0" fontId="5" fillId="0" borderId="23" xfId="78" applyFont="1" applyFill="1" applyBorder="1" applyAlignment="1" quotePrefix="1">
      <alignment horizontal="center" wrapText="1"/>
    </xf>
    <xf numFmtId="0" fontId="5" fillId="0" borderId="24" xfId="78" applyFont="1" applyFill="1" applyBorder="1" applyAlignment="1" quotePrefix="1">
      <alignment horizontal="center" wrapText="1"/>
    </xf>
    <xf numFmtId="0" fontId="5" fillId="0" borderId="33" xfId="0" applyFont="1" applyFill="1" applyBorder="1" applyAlignment="1">
      <alignment horizontal="left"/>
    </xf>
    <xf numFmtId="180" fontId="5" fillId="0" borderId="27" xfId="78" applyNumberFormat="1" applyFont="1" applyFill="1" applyBorder="1" applyAlignment="1" applyProtection="1">
      <alignment horizontal="right"/>
      <protection/>
    </xf>
    <xf numFmtId="180" fontId="5" fillId="0" borderId="30" xfId="78" applyNumberFormat="1" applyFont="1" applyFill="1" applyBorder="1" applyAlignment="1" applyProtection="1">
      <alignment horizontal="right"/>
      <protection/>
    </xf>
    <xf numFmtId="180" fontId="5" fillId="0" borderId="43" xfId="0" applyNumberFormat="1" applyFont="1" applyFill="1" applyBorder="1" applyAlignment="1">
      <alignment horizontal="right"/>
    </xf>
    <xf numFmtId="181" fontId="5" fillId="0" borderId="44" xfId="0" applyNumberFormat="1" applyFont="1" applyFill="1" applyBorder="1" applyAlignment="1">
      <alignment horizontal="right"/>
    </xf>
    <xf numFmtId="181" fontId="5" fillId="0" borderId="9" xfId="0" applyNumberFormat="1" applyFont="1" applyFill="1" applyBorder="1" applyAlignment="1">
      <alignment horizontal="right"/>
    </xf>
    <xf numFmtId="181" fontId="5" fillId="0" borderId="43" xfId="0" applyNumberFormat="1" applyFont="1" applyFill="1" applyBorder="1" applyAlignment="1">
      <alignment horizontal="right"/>
    </xf>
    <xf numFmtId="182" fontId="5" fillId="0" borderId="27" xfId="78" applyNumberFormat="1" applyFont="1" applyFill="1" applyBorder="1" applyAlignment="1" applyProtection="1">
      <alignment horizontal="right"/>
      <protection/>
    </xf>
    <xf numFmtId="182" fontId="5" fillId="0" borderId="30" xfId="78" applyNumberFormat="1" applyFont="1" applyFill="1" applyBorder="1" applyAlignment="1" applyProtection="1">
      <alignment horizontal="right"/>
      <protection/>
    </xf>
    <xf numFmtId="182" fontId="5" fillId="0" borderId="43" xfId="0" applyNumberFormat="1" applyFont="1" applyFill="1" applyBorder="1" applyAlignment="1">
      <alignment horizontal="right"/>
    </xf>
    <xf numFmtId="180" fontId="4" fillId="0" borderId="27" xfId="78" applyNumberFormat="1" applyFont="1" applyFill="1" applyBorder="1" applyAlignment="1" applyProtection="1">
      <alignment horizontal="right"/>
      <protection/>
    </xf>
    <xf numFmtId="180" fontId="4" fillId="0" borderId="30" xfId="78" applyNumberFormat="1" applyFont="1" applyFill="1" applyBorder="1" applyAlignment="1" applyProtection="1">
      <alignment horizontal="right"/>
      <protection/>
    </xf>
    <xf numFmtId="183" fontId="4" fillId="0" borderId="27" xfId="78" applyNumberFormat="1" applyFont="1" applyFill="1" applyBorder="1" applyAlignment="1" applyProtection="1">
      <alignment horizontal="right"/>
      <protection/>
    </xf>
    <xf numFmtId="183" fontId="4" fillId="0" borderId="30" xfId="78" applyNumberFormat="1" applyFont="1" applyFill="1" applyBorder="1" applyAlignment="1" applyProtection="1">
      <alignment horizontal="right"/>
      <protection/>
    </xf>
    <xf numFmtId="183" fontId="4" fillId="0" borderId="43" xfId="78" applyNumberFormat="1" applyFont="1" applyFill="1" applyBorder="1" applyAlignment="1" applyProtection="1">
      <alignment horizontal="right"/>
      <protection/>
    </xf>
    <xf numFmtId="0" fontId="4" fillId="0" borderId="33" xfId="0" applyFont="1" applyFill="1" applyBorder="1" applyAlignment="1">
      <alignment horizontal="left"/>
    </xf>
    <xf numFmtId="180" fontId="4" fillId="0" borderId="43" xfId="0" applyNumberFormat="1" applyFont="1" applyFill="1" applyBorder="1" applyAlignment="1">
      <alignment horizontal="right"/>
    </xf>
    <xf numFmtId="182" fontId="4" fillId="0" borderId="27" xfId="78" applyNumberFormat="1" applyFont="1" applyFill="1" applyBorder="1" applyAlignment="1" applyProtection="1">
      <alignment horizontal="right"/>
      <protection/>
    </xf>
    <xf numFmtId="182" fontId="4" fillId="0" borderId="30" xfId="78" applyNumberFormat="1" applyFont="1" applyFill="1" applyBorder="1" applyAlignment="1" applyProtection="1">
      <alignment horizontal="right"/>
      <protection/>
    </xf>
    <xf numFmtId="182" fontId="4" fillId="0" borderId="43" xfId="0" applyNumberFormat="1" applyFont="1" applyFill="1" applyBorder="1" applyAlignment="1">
      <alignment horizontal="right"/>
    </xf>
    <xf numFmtId="180" fontId="4" fillId="0" borderId="30" xfId="0" applyNumberFormat="1" applyFont="1" applyFill="1" applyBorder="1" applyAlignment="1">
      <alignment horizontal="right"/>
    </xf>
    <xf numFmtId="180" fontId="4" fillId="0" borderId="9" xfId="0" applyNumberFormat="1" applyFont="1" applyFill="1" applyBorder="1" applyAlignment="1">
      <alignment horizontal="right"/>
    </xf>
    <xf numFmtId="182" fontId="4" fillId="0" borderId="9" xfId="0" applyNumberFormat="1" applyFont="1" applyFill="1" applyBorder="1" applyAlignment="1">
      <alignment horizontal="right"/>
    </xf>
    <xf numFmtId="184" fontId="5" fillId="0" borderId="30" xfId="79" applyNumberFormat="1" applyFont="1" applyFill="1" applyBorder="1" applyAlignment="1">
      <alignment horizontal="right"/>
      <protection/>
    </xf>
    <xf numFmtId="184" fontId="5" fillId="0" borderId="27" xfId="79" applyNumberFormat="1" applyFont="1" applyFill="1" applyBorder="1" applyAlignment="1">
      <alignment horizontal="right"/>
      <protection/>
    </xf>
    <xf numFmtId="0" fontId="5" fillId="0" borderId="43" xfId="80" applyFont="1" applyFill="1" applyBorder="1" applyAlignment="1">
      <alignment/>
    </xf>
    <xf numFmtId="0" fontId="5" fillId="0" borderId="33" xfId="76" applyFont="1" applyFill="1" applyBorder="1">
      <alignment/>
      <protection/>
    </xf>
    <xf numFmtId="172" fontId="5" fillId="0" borderId="33" xfId="0" applyNumberFormat="1" applyFont="1" applyFill="1" applyBorder="1" applyAlignment="1">
      <alignment horizontal="left"/>
    </xf>
    <xf numFmtId="0" fontId="5" fillId="0" borderId="0" xfId="74" applyNumberFormat="1" applyFont="1" applyFill="1" applyBorder="1" applyAlignment="1" applyProtection="1">
      <alignment/>
      <protection/>
    </xf>
    <xf numFmtId="0" fontId="5" fillId="0" borderId="0" xfId="73" applyNumberFormat="1" applyFont="1" applyFill="1" applyBorder="1" applyAlignment="1" applyProtection="1">
      <alignment/>
      <protection/>
    </xf>
    <xf numFmtId="176" fontId="5" fillId="0" borderId="23" xfId="81" applyNumberFormat="1" applyFont="1" applyFill="1" applyBorder="1" applyAlignment="1">
      <alignment horizontal="right"/>
    </xf>
    <xf numFmtId="1" fontId="5" fillId="0" borderId="9" xfId="81" applyNumberFormat="1" applyFont="1" applyFill="1" applyBorder="1" applyAlignment="1">
      <alignment horizontal="right"/>
    </xf>
    <xf numFmtId="0" fontId="5" fillId="0" borderId="23" xfId="0" applyFont="1" applyFill="1" applyBorder="1" applyAlignment="1">
      <alignment/>
    </xf>
    <xf numFmtId="172" fontId="5" fillId="0" borderId="23" xfId="0" applyNumberFormat="1" applyFont="1" applyFill="1" applyBorder="1" applyAlignment="1">
      <alignment/>
    </xf>
    <xf numFmtId="0" fontId="5" fillId="0" borderId="9" xfId="0" applyFont="1" applyFill="1" applyBorder="1" applyAlignment="1">
      <alignment/>
    </xf>
    <xf numFmtId="172" fontId="5" fillId="0" borderId="9" xfId="0" applyNumberFormat="1" applyFont="1" applyFill="1" applyBorder="1" applyAlignment="1">
      <alignment/>
    </xf>
    <xf numFmtId="0" fontId="5" fillId="0" borderId="11" xfId="0" applyFont="1" applyFill="1" applyBorder="1" applyAlignment="1">
      <alignment/>
    </xf>
    <xf numFmtId="1" fontId="5" fillId="0" borderId="11" xfId="81" applyNumberFormat="1" applyFont="1" applyFill="1" applyBorder="1" applyAlignment="1">
      <alignment horizontal="right"/>
    </xf>
    <xf numFmtId="172" fontId="5" fillId="0" borderId="11" xfId="0" applyNumberFormat="1" applyFont="1" applyFill="1" applyBorder="1" applyAlignment="1">
      <alignment/>
    </xf>
    <xf numFmtId="176" fontId="5" fillId="0" borderId="9" xfId="81" applyNumberFormat="1" applyFont="1" applyFill="1" applyBorder="1" applyAlignment="1">
      <alignment horizontal="left"/>
    </xf>
    <xf numFmtId="176" fontId="5" fillId="0" borderId="11" xfId="81" applyNumberFormat="1" applyFont="1" applyFill="1" applyBorder="1" applyAlignment="1">
      <alignment horizontal="left"/>
    </xf>
    <xf numFmtId="0" fontId="5" fillId="0" borderId="3" xfId="0" applyFont="1" applyFill="1" applyBorder="1" applyAlignment="1">
      <alignment horizontal="center" vertical="center" wrapText="1"/>
    </xf>
    <xf numFmtId="0" fontId="5" fillId="41" borderId="3" xfId="0" applyFont="1" applyFill="1" applyBorder="1" applyAlignment="1">
      <alignment horizontal="center" vertical="center" wrapText="1"/>
    </xf>
    <xf numFmtId="1" fontId="5" fillId="0" borderId="3" xfId="0" applyNumberFormat="1" applyFont="1" applyFill="1" applyBorder="1" applyAlignment="1">
      <alignment horizontal="center" vertical="center" wrapText="1"/>
    </xf>
    <xf numFmtId="0" fontId="4" fillId="0" borderId="0" xfId="78" applyFont="1" applyFill="1" applyAlignment="1" applyProtection="1">
      <alignment horizontal="center"/>
      <protection/>
    </xf>
    <xf numFmtId="0" fontId="5" fillId="0" borderId="0" xfId="78" applyFont="1" applyFill="1" applyAlignment="1" applyProtection="1">
      <alignment horizontal="center"/>
      <protection/>
    </xf>
    <xf numFmtId="0" fontId="5" fillId="0" borderId="0" xfId="78" applyFont="1" applyFill="1" applyAlignment="1">
      <alignment horizontal="center"/>
    </xf>
    <xf numFmtId="0" fontId="5" fillId="0" borderId="44" xfId="0" applyFont="1" applyFill="1" applyBorder="1" applyAlignment="1">
      <alignment horizontal="center"/>
    </xf>
    <xf numFmtId="0" fontId="4" fillId="0" borderId="33" xfId="0" applyFont="1" applyFill="1" applyBorder="1" applyAlignment="1">
      <alignment horizontal="center"/>
    </xf>
    <xf numFmtId="0" fontId="5" fillId="0" borderId="33" xfId="0" applyFont="1" applyFill="1" applyBorder="1" applyAlignment="1">
      <alignment horizontal="center"/>
    </xf>
    <xf numFmtId="0" fontId="4" fillId="0" borderId="33" xfId="71" applyFont="1" applyFill="1" applyBorder="1" applyAlignment="1">
      <alignment horizontal="center"/>
      <protection/>
    </xf>
    <xf numFmtId="172" fontId="5" fillId="0" borderId="33" xfId="0" applyNumberFormat="1" applyFont="1" applyFill="1" applyBorder="1" applyAlignment="1">
      <alignment horizontal="center"/>
    </xf>
    <xf numFmtId="0" fontId="5" fillId="0" borderId="33" xfId="76" applyFont="1" applyFill="1" applyBorder="1" applyAlignment="1">
      <alignment horizontal="center"/>
      <protection/>
    </xf>
    <xf numFmtId="172" fontId="5" fillId="0" borderId="45" xfId="0" applyNumberFormat="1" applyFont="1" applyFill="1" applyBorder="1" applyAlignment="1">
      <alignment horizontal="left"/>
    </xf>
    <xf numFmtId="172" fontId="5" fillId="0" borderId="45" xfId="0" applyNumberFormat="1" applyFont="1" applyFill="1" applyBorder="1" applyAlignment="1">
      <alignment horizontal="center"/>
    </xf>
    <xf numFmtId="180" fontId="5" fillId="0" borderId="46" xfId="78" applyNumberFormat="1" applyFont="1" applyFill="1" applyBorder="1" applyAlignment="1" applyProtection="1">
      <alignment horizontal="right"/>
      <protection/>
    </xf>
    <xf numFmtId="180" fontId="5" fillId="0" borderId="47" xfId="78" applyNumberFormat="1" applyFont="1" applyFill="1" applyBorder="1" applyAlignment="1" applyProtection="1">
      <alignment horizontal="right"/>
      <protection/>
    </xf>
    <xf numFmtId="180" fontId="5" fillId="0" borderId="48" xfId="0" applyNumberFormat="1" applyFont="1" applyFill="1" applyBorder="1" applyAlignment="1">
      <alignment horizontal="right"/>
    </xf>
    <xf numFmtId="181" fontId="5" fillId="0" borderId="49" xfId="0" applyNumberFormat="1" applyFont="1" applyFill="1" applyBorder="1" applyAlignment="1">
      <alignment horizontal="right"/>
    </xf>
    <xf numFmtId="181" fontId="5" fillId="0" borderId="50" xfId="0" applyNumberFormat="1" applyFont="1" applyFill="1" applyBorder="1" applyAlignment="1">
      <alignment horizontal="right"/>
    </xf>
    <xf numFmtId="181" fontId="5" fillId="0" borderId="48" xfId="0" applyNumberFormat="1" applyFont="1" applyFill="1" applyBorder="1" applyAlignment="1">
      <alignment horizontal="right"/>
    </xf>
    <xf numFmtId="182" fontId="5" fillId="0" borderId="46" xfId="78" applyNumberFormat="1" applyFont="1" applyFill="1" applyBorder="1" applyAlignment="1" applyProtection="1">
      <alignment horizontal="right"/>
      <protection/>
    </xf>
    <xf numFmtId="182" fontId="5" fillId="0" borderId="47" xfId="78" applyNumberFormat="1" applyFont="1" applyFill="1" applyBorder="1" applyAlignment="1" applyProtection="1">
      <alignment horizontal="right"/>
      <protection/>
    </xf>
    <xf numFmtId="182" fontId="5" fillId="0" borderId="48" xfId="0" applyNumberFormat="1" applyFont="1" applyFill="1" applyBorder="1" applyAlignment="1">
      <alignment horizontal="right"/>
    </xf>
    <xf numFmtId="172" fontId="5" fillId="0" borderId="0" xfId="0" applyNumberFormat="1" applyFont="1" applyFill="1" applyBorder="1" applyAlignment="1">
      <alignment horizontal="center"/>
    </xf>
    <xf numFmtId="180" fontId="5" fillId="0" borderId="0" xfId="78" applyNumberFormat="1" applyFont="1" applyFill="1" applyBorder="1" applyAlignment="1" applyProtection="1">
      <alignment horizontal="right"/>
      <protection/>
    </xf>
    <xf numFmtId="180" fontId="5" fillId="0" borderId="0" xfId="0" applyNumberFormat="1" applyFont="1" applyFill="1" applyBorder="1" applyAlignment="1">
      <alignment horizontal="right"/>
    </xf>
    <xf numFmtId="181" fontId="5" fillId="0" borderId="0" xfId="0" applyNumberFormat="1" applyFont="1" applyFill="1" applyBorder="1" applyAlignment="1">
      <alignment horizontal="right"/>
    </xf>
    <xf numFmtId="182" fontId="5" fillId="0" borderId="0" xfId="78" applyNumberFormat="1" applyFont="1" applyFill="1" applyBorder="1" applyAlignment="1" applyProtection="1">
      <alignment horizontal="right"/>
      <protection/>
    </xf>
    <xf numFmtId="182" fontId="5" fillId="0" borderId="0" xfId="0" applyNumberFormat="1" applyFont="1" applyFill="1" applyBorder="1" applyAlignment="1">
      <alignment horizontal="right"/>
    </xf>
    <xf numFmtId="1" fontId="4" fillId="0" borderId="0" xfId="80" applyNumberFormat="1" applyFont="1" applyFill="1" applyBorder="1" applyAlignment="1" applyProtection="1">
      <alignment/>
      <protection/>
    </xf>
    <xf numFmtId="0" fontId="4" fillId="0" borderId="0" xfId="80" applyNumberFormat="1" applyFont="1" applyFill="1" applyBorder="1" applyAlignment="1" applyProtection="1">
      <alignment/>
      <protection/>
    </xf>
    <xf numFmtId="1" fontId="5" fillId="0" borderId="0" xfId="0" applyNumberFormat="1" applyFont="1" applyFill="1" applyAlignment="1">
      <alignment/>
    </xf>
    <xf numFmtId="1" fontId="5" fillId="0" borderId="3" xfId="0" applyNumberFormat="1" applyFont="1" applyFill="1" applyBorder="1" applyAlignment="1">
      <alignment horizontal="right" vertical="center" wrapText="1"/>
    </xf>
    <xf numFmtId="1" fontId="5" fillId="0" borderId="23" xfId="81" applyNumberFormat="1" applyFont="1" applyFill="1" applyBorder="1" applyAlignment="1">
      <alignment horizontal="right"/>
    </xf>
    <xf numFmtId="176" fontId="5" fillId="0" borderId="23" xfId="81" applyNumberFormat="1" applyFont="1" applyFill="1" applyBorder="1" applyAlignment="1">
      <alignment horizontal="left"/>
    </xf>
    <xf numFmtId="177" fontId="5" fillId="0" borderId="11" xfId="81" applyNumberFormat="1" applyFont="1" applyFill="1" applyBorder="1" applyAlignment="1">
      <alignment horizontal="right"/>
    </xf>
    <xf numFmtId="1" fontId="7" fillId="0" borderId="0" xfId="0" applyNumberFormat="1" applyFont="1" applyFill="1" applyAlignment="1">
      <alignment/>
    </xf>
    <xf numFmtId="0" fontId="7" fillId="0" borderId="0" xfId="0" applyFont="1" applyFill="1" applyAlignment="1">
      <alignment/>
    </xf>
    <xf numFmtId="177" fontId="5" fillId="0" borderId="3"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81" applyNumberFormat="1" applyFont="1" applyFill="1" applyBorder="1" applyAlignment="1">
      <alignment horizontal="center"/>
    </xf>
    <xf numFmtId="177" fontId="5" fillId="0" borderId="23" xfId="81" applyNumberFormat="1" applyFont="1" applyFill="1" applyBorder="1" applyAlignment="1">
      <alignment horizontal="right"/>
    </xf>
    <xf numFmtId="177" fontId="5" fillId="0" borderId="0" xfId="81" applyNumberFormat="1" applyFont="1" applyFill="1" applyBorder="1" applyAlignment="1">
      <alignment horizontal="right"/>
    </xf>
    <xf numFmtId="0" fontId="5" fillId="0" borderId="23" xfId="81" applyNumberFormat="1" applyFont="1" applyFill="1" applyBorder="1" applyAlignment="1">
      <alignment horizontal="center"/>
    </xf>
    <xf numFmtId="0" fontId="5" fillId="0" borderId="11" xfId="81" applyNumberFormat="1" applyFont="1" applyFill="1" applyBorder="1" applyAlignment="1">
      <alignment horizontal="center"/>
    </xf>
    <xf numFmtId="1" fontId="80" fillId="40" borderId="28" xfId="0" applyNumberFormat="1" applyFont="1" applyFill="1" applyBorder="1" applyAlignment="1">
      <alignment/>
    </xf>
    <xf numFmtId="175" fontId="7" fillId="0" borderId="9" xfId="79" applyNumberFormat="1" applyFont="1" applyFill="1" applyBorder="1" applyAlignment="1">
      <alignment horizontal="right" vertical="center"/>
      <protection/>
    </xf>
    <xf numFmtId="0" fontId="0" fillId="0" borderId="0" xfId="0" applyAlignment="1">
      <alignment vertical="center"/>
    </xf>
    <xf numFmtId="172" fontId="5" fillId="0" borderId="9" xfId="79" applyNumberFormat="1" applyFont="1" applyFill="1" applyBorder="1" applyAlignment="1">
      <alignment horizontal="left"/>
      <protection/>
    </xf>
    <xf numFmtId="0" fontId="5" fillId="0" borderId="9" xfId="77" applyFont="1" applyFill="1" applyBorder="1" applyAlignment="1">
      <alignment horizontal="left"/>
      <protection/>
    </xf>
    <xf numFmtId="0" fontId="7" fillId="0" borderId="9" xfId="77" applyFont="1" applyFill="1" applyBorder="1" applyAlignment="1">
      <alignment horizontal="left" vertical="center" wrapText="1"/>
      <protection/>
    </xf>
    <xf numFmtId="175" fontId="4" fillId="0" borderId="9" xfId="79" applyNumberFormat="1" applyFont="1" applyFill="1" applyBorder="1" applyAlignment="1">
      <alignment horizontal="right" vertical="center"/>
      <protection/>
    </xf>
    <xf numFmtId="0" fontId="4" fillId="0" borderId="9" xfId="71" applyFont="1" applyFill="1" applyBorder="1">
      <alignment/>
      <protection/>
    </xf>
    <xf numFmtId="0" fontId="5" fillId="0" borderId="11" xfId="77" applyFont="1" applyFill="1" applyBorder="1" applyAlignment="1">
      <alignment horizontal="left"/>
      <protection/>
    </xf>
    <xf numFmtId="0" fontId="5" fillId="0" borderId="9" xfId="79" applyNumberFormat="1" applyFont="1" applyFill="1" applyBorder="1" applyAlignment="1">
      <alignment horizontal="center"/>
      <protection/>
    </xf>
    <xf numFmtId="0" fontId="5" fillId="0" borderId="16" xfId="80" applyFont="1" applyFill="1" applyBorder="1" applyAlignment="1">
      <alignment horizontal="center" wrapText="1"/>
    </xf>
    <xf numFmtId="0" fontId="5" fillId="0" borderId="8" xfId="80" applyFont="1" applyFill="1" applyBorder="1" applyAlignment="1">
      <alignment horizontal="center" wrapText="1"/>
    </xf>
    <xf numFmtId="0" fontId="4" fillId="0" borderId="28" xfId="80" applyFont="1" applyFill="1" applyBorder="1" applyAlignment="1">
      <alignment horizontal="center" vertical="center" wrapText="1"/>
    </xf>
    <xf numFmtId="0" fontId="5" fillId="0" borderId="21" xfId="80" applyFont="1" applyFill="1" applyBorder="1" applyAlignment="1" quotePrefix="1">
      <alignment horizontal="center" wrapText="1"/>
    </xf>
    <xf numFmtId="172" fontId="5" fillId="0" borderId="28" xfId="80" applyNumberFormat="1" applyFont="1" applyFill="1" applyBorder="1" applyAlignment="1" applyProtection="1">
      <alignment horizontal="center" vertical="top" wrapText="1"/>
      <protection locked="0"/>
    </xf>
    <xf numFmtId="178" fontId="5" fillId="0" borderId="51" xfId="79" applyNumberFormat="1" applyFont="1" applyFill="1" applyBorder="1" applyAlignment="1">
      <alignment horizontal="right"/>
      <protection/>
    </xf>
    <xf numFmtId="172" fontId="5" fillId="0" borderId="28" xfId="79" applyNumberFormat="1" applyFont="1" applyFill="1" applyBorder="1" applyAlignment="1">
      <alignment horizontal="left"/>
      <protection/>
    </xf>
    <xf numFmtId="178" fontId="5" fillId="0" borderId="9" xfId="79" applyNumberFormat="1" applyFont="1" applyFill="1" applyBorder="1" applyAlignment="1">
      <alignment horizontal="right"/>
      <protection/>
    </xf>
    <xf numFmtId="178" fontId="5" fillId="0" borderId="28" xfId="79" applyNumberFormat="1" applyFont="1" applyFill="1" applyBorder="1" applyAlignment="1">
      <alignment horizontal="right"/>
      <protection/>
    </xf>
    <xf numFmtId="178" fontId="5" fillId="0" borderId="0" xfId="79" applyNumberFormat="1" applyFont="1" applyFill="1" applyBorder="1" applyAlignment="1">
      <alignment horizontal="right"/>
      <protection/>
    </xf>
    <xf numFmtId="172" fontId="4" fillId="0" borderId="28" xfId="79" applyNumberFormat="1" applyFont="1" applyFill="1" applyBorder="1" applyAlignment="1">
      <alignment horizontal="left"/>
      <protection/>
    </xf>
    <xf numFmtId="178" fontId="4" fillId="0" borderId="9" xfId="79" applyNumberFormat="1" applyFont="1" applyFill="1" applyBorder="1" applyAlignment="1">
      <alignment horizontal="right"/>
      <protection/>
    </xf>
    <xf numFmtId="178" fontId="4" fillId="0" borderId="28" xfId="79" applyNumberFormat="1" applyFont="1" applyFill="1" applyBorder="1" applyAlignment="1">
      <alignment horizontal="right"/>
      <protection/>
    </xf>
    <xf numFmtId="178" fontId="4" fillId="0" borderId="51" xfId="79" applyNumberFormat="1" applyFont="1" applyFill="1" applyBorder="1" applyAlignment="1">
      <alignment horizontal="right"/>
      <protection/>
    </xf>
    <xf numFmtId="178" fontId="4" fillId="0" borderId="0" xfId="79" applyNumberFormat="1" applyFont="1" applyFill="1" applyBorder="1" applyAlignment="1">
      <alignment horizontal="right"/>
      <protection/>
    </xf>
    <xf numFmtId="172" fontId="5" fillId="0" borderId="0" xfId="79" applyNumberFormat="1" applyFont="1" applyFill="1" applyBorder="1" applyAlignment="1">
      <alignment horizontal="left"/>
      <protection/>
    </xf>
    <xf numFmtId="0" fontId="5" fillId="0" borderId="9" xfId="77" applyNumberFormat="1" applyFont="1" applyFill="1" applyBorder="1" applyAlignment="1">
      <alignment horizontal="center"/>
      <protection/>
    </xf>
    <xf numFmtId="0" fontId="4" fillId="0" borderId="9" xfId="77" applyNumberFormat="1" applyFont="1" applyFill="1" applyBorder="1" applyAlignment="1">
      <alignment horizontal="center"/>
      <protection/>
    </xf>
    <xf numFmtId="0" fontId="7" fillId="0" borderId="9" xfId="77" applyNumberFormat="1" applyFont="1" applyFill="1" applyBorder="1" applyAlignment="1">
      <alignment horizontal="center"/>
      <protection/>
    </xf>
    <xf numFmtId="177" fontId="7" fillId="0" borderId="9" xfId="81" applyNumberFormat="1" applyFont="1" applyFill="1" applyBorder="1" applyAlignment="1">
      <alignment horizontal="right"/>
    </xf>
    <xf numFmtId="0" fontId="5" fillId="0" borderId="9" xfId="76" applyNumberFormat="1" applyFont="1" applyFill="1" applyBorder="1" applyAlignment="1">
      <alignment horizontal="center"/>
      <protection/>
    </xf>
    <xf numFmtId="0" fontId="5" fillId="0" borderId="9" xfId="0" applyNumberFormat="1" applyFont="1" applyFill="1" applyBorder="1" applyAlignment="1">
      <alignment horizontal="center"/>
    </xf>
    <xf numFmtId="0" fontId="5" fillId="0" borderId="11" xfId="0" applyNumberFormat="1" applyFont="1" applyFill="1" applyBorder="1" applyAlignment="1">
      <alignment horizontal="center"/>
    </xf>
    <xf numFmtId="176" fontId="5" fillId="0" borderId="28" xfId="81" applyNumberFormat="1" applyFont="1" applyFill="1" applyBorder="1" applyAlignment="1">
      <alignment horizontal="center"/>
    </xf>
    <xf numFmtId="0" fontId="5" fillId="0" borderId="0" xfId="77" applyFont="1" applyFill="1" applyBorder="1" applyAlignment="1">
      <alignment horizontal="center"/>
      <protection/>
    </xf>
    <xf numFmtId="0" fontId="5" fillId="0" borderId="0" xfId="80" applyFont="1" applyFill="1" applyBorder="1" applyAlignment="1">
      <alignment/>
    </xf>
    <xf numFmtId="0" fontId="4" fillId="0" borderId="10" xfId="80" applyFont="1" applyFill="1" applyBorder="1" applyAlignment="1">
      <alignment horizontal="center" vertical="center" wrapText="1"/>
    </xf>
    <xf numFmtId="0" fontId="5" fillId="0" borderId="0" xfId="78" applyFont="1" applyFill="1" applyBorder="1" applyAlignment="1" applyProtection="1">
      <alignment horizontal="left"/>
      <protection/>
    </xf>
    <xf numFmtId="0" fontId="5" fillId="0" borderId="10" xfId="78" applyFont="1" applyFill="1" applyBorder="1" applyAlignment="1">
      <alignment/>
    </xf>
    <xf numFmtId="0" fontId="4" fillId="0" borderId="0" xfId="80" applyFont="1" applyFill="1" applyBorder="1" applyAlignment="1">
      <alignment horizontal="center" vertical="center" wrapText="1"/>
    </xf>
    <xf numFmtId="0" fontId="5" fillId="0" borderId="32" xfId="80" applyFont="1" applyFill="1" applyBorder="1" applyAlignment="1" quotePrefix="1">
      <alignment horizontal="center" vertical="center" wrapText="1"/>
    </xf>
    <xf numFmtId="0" fontId="7" fillId="0" borderId="0" xfId="80" applyFont="1" applyFill="1" applyAlignment="1">
      <alignment/>
    </xf>
    <xf numFmtId="0" fontId="7" fillId="0" borderId="0" xfId="78" applyFont="1" applyFill="1" applyAlignment="1" applyProtection="1">
      <alignment horizontal="left"/>
      <protection/>
    </xf>
    <xf numFmtId="0" fontId="5" fillId="0" borderId="32" xfId="80" applyFont="1" applyFill="1" applyBorder="1" applyAlignment="1">
      <alignment horizontal="center" vertical="center" textRotation="180"/>
    </xf>
    <xf numFmtId="175" fontId="0" fillId="0" borderId="0" xfId="0" applyNumberFormat="1" applyAlignment="1">
      <alignment vertical="center"/>
    </xf>
    <xf numFmtId="0" fontId="5" fillId="0" borderId="15" xfId="78" applyFont="1" applyFill="1" applyBorder="1" applyAlignment="1">
      <alignment horizontal="center" wrapText="1"/>
    </xf>
    <xf numFmtId="0" fontId="5" fillId="0" borderId="19" xfId="78" applyFont="1" applyFill="1" applyBorder="1" applyAlignment="1" quotePrefix="1">
      <alignment horizontal="center" wrapText="1"/>
    </xf>
    <xf numFmtId="182" fontId="4" fillId="0" borderId="30" xfId="0" applyNumberFormat="1" applyFont="1" applyFill="1" applyBorder="1" applyAlignment="1">
      <alignment horizontal="right"/>
    </xf>
    <xf numFmtId="0" fontId="2" fillId="0" borderId="0" xfId="0" applyFont="1" applyAlignment="1">
      <alignment/>
    </xf>
    <xf numFmtId="190" fontId="5" fillId="0" borderId="28" xfId="79" applyNumberFormat="1" applyFont="1" applyFill="1" applyBorder="1" applyAlignment="1">
      <alignment horizontal="right"/>
      <protection/>
    </xf>
    <xf numFmtId="190" fontId="5" fillId="0" borderId="51" xfId="79" applyNumberFormat="1" applyFont="1" applyFill="1" applyBorder="1" applyAlignment="1">
      <alignment horizontal="right"/>
      <protection/>
    </xf>
    <xf numFmtId="190" fontId="5" fillId="0" borderId="0" xfId="79" applyNumberFormat="1" applyFont="1" applyFill="1" applyBorder="1" applyAlignment="1">
      <alignment horizontal="right"/>
      <protection/>
    </xf>
    <xf numFmtId="190" fontId="5" fillId="0" borderId="44" xfId="79" applyNumberFormat="1" applyFont="1" applyFill="1" applyBorder="1" applyAlignment="1">
      <alignment horizontal="right"/>
      <protection/>
    </xf>
    <xf numFmtId="190" fontId="4" fillId="0" borderId="28" xfId="79" applyNumberFormat="1" applyFont="1" applyFill="1" applyBorder="1" applyAlignment="1">
      <alignment horizontal="right"/>
      <protection/>
    </xf>
    <xf numFmtId="190" fontId="4" fillId="0" borderId="51" xfId="79" applyNumberFormat="1" applyFont="1" applyFill="1" applyBorder="1" applyAlignment="1">
      <alignment horizontal="right"/>
      <protection/>
    </xf>
    <xf numFmtId="190" fontId="4" fillId="0" borderId="0" xfId="79" applyNumberFormat="1" applyFont="1" applyFill="1" applyBorder="1" applyAlignment="1">
      <alignment horizontal="right"/>
      <protection/>
    </xf>
    <xf numFmtId="190" fontId="4" fillId="0" borderId="28" xfId="81" applyNumberFormat="1" applyFont="1" applyFill="1" applyBorder="1" applyAlignment="1">
      <alignment horizontal="right"/>
    </xf>
    <xf numFmtId="1" fontId="0" fillId="0" borderId="0" xfId="0" applyNumberFormat="1" applyAlignment="1">
      <alignment/>
    </xf>
    <xf numFmtId="191" fontId="0" fillId="0" borderId="0" xfId="0" applyNumberFormat="1" applyAlignment="1">
      <alignment vertical="center"/>
    </xf>
    <xf numFmtId="190" fontId="5" fillId="0" borderId="27" xfId="79" applyNumberFormat="1" applyFont="1" applyFill="1" applyBorder="1" applyAlignment="1">
      <alignment horizontal="right"/>
      <protection/>
    </xf>
    <xf numFmtId="173" fontId="5" fillId="0" borderId="9" xfId="79" applyNumberFormat="1" applyFont="1" applyFill="1" applyBorder="1" applyAlignment="1">
      <alignment horizontal="right"/>
      <protection/>
    </xf>
    <xf numFmtId="177" fontId="5" fillId="0" borderId="28" xfId="81" applyNumberFormat="1" applyFont="1" applyFill="1" applyBorder="1" applyAlignment="1">
      <alignment horizontal="right"/>
    </xf>
    <xf numFmtId="180" fontId="5" fillId="0" borderId="9" xfId="78" applyNumberFormat="1" applyFont="1" applyFill="1" applyBorder="1" applyAlignment="1" applyProtection="1">
      <alignment horizontal="right"/>
      <protection/>
    </xf>
    <xf numFmtId="190" fontId="7" fillId="0" borderId="28" xfId="79" applyNumberFormat="1" applyFont="1" applyFill="1" applyBorder="1" applyAlignment="1">
      <alignment horizontal="right"/>
      <protection/>
    </xf>
    <xf numFmtId="190" fontId="23" fillId="0" borderId="28" xfId="79" applyNumberFormat="1" applyFont="1" applyFill="1" applyBorder="1" applyAlignment="1">
      <alignment horizontal="right"/>
      <protection/>
    </xf>
    <xf numFmtId="190" fontId="23" fillId="0" borderId="28" xfId="81" applyNumberFormat="1" applyFont="1" applyFill="1" applyBorder="1" applyAlignment="1">
      <alignment horizontal="right"/>
    </xf>
    <xf numFmtId="0" fontId="7" fillId="0" borderId="19" xfId="80" applyFont="1" applyFill="1" applyBorder="1" applyAlignment="1" quotePrefix="1">
      <alignment horizontal="center" wrapText="1"/>
    </xf>
    <xf numFmtId="172" fontId="7" fillId="0" borderId="19" xfId="80" applyNumberFormat="1" applyFont="1" applyFill="1" applyBorder="1" applyAlignment="1" applyProtection="1">
      <alignment horizontal="center" vertical="top" wrapText="1"/>
      <protection locked="0"/>
    </xf>
    <xf numFmtId="172" fontId="5" fillId="0" borderId="9" xfId="81" applyNumberFormat="1" applyFont="1" applyFill="1" applyBorder="1" applyAlignment="1">
      <alignment horizontal="right"/>
    </xf>
    <xf numFmtId="0" fontId="5" fillId="0" borderId="0" xfId="80" applyFont="1" applyFill="1" applyBorder="1" applyAlignment="1">
      <alignment horizontal="center" vertical="center" textRotation="180"/>
    </xf>
    <xf numFmtId="1" fontId="86" fillId="0" borderId="0" xfId="0" applyNumberFormat="1" applyFont="1" applyFill="1" applyAlignment="1">
      <alignment/>
    </xf>
    <xf numFmtId="193" fontId="7" fillId="0" borderId="28" xfId="79" applyNumberFormat="1" applyFont="1" applyFill="1" applyBorder="1" applyAlignment="1">
      <alignment horizontal="right"/>
      <protection/>
    </xf>
    <xf numFmtId="0" fontId="2" fillId="0" borderId="23" xfId="0" applyFont="1" applyFill="1" applyBorder="1" applyAlignment="1">
      <alignment/>
    </xf>
    <xf numFmtId="172" fontId="4" fillId="0" borderId="9" xfId="79" applyNumberFormat="1" applyFont="1" applyFill="1" applyBorder="1" applyAlignment="1">
      <alignment horizontal="left"/>
      <protection/>
    </xf>
    <xf numFmtId="175" fontId="4" fillId="0" borderId="9" xfId="79" applyNumberFormat="1" applyFont="1" applyFill="1" applyBorder="1" applyAlignment="1">
      <alignment horizontal="right"/>
      <protection/>
    </xf>
    <xf numFmtId="0" fontId="4" fillId="0" borderId="9" xfId="77" applyNumberFormat="1" applyFont="1" applyFill="1" applyBorder="1" applyAlignment="1">
      <alignment horizontal="center" vertical="center"/>
      <protection/>
    </xf>
    <xf numFmtId="0" fontId="4" fillId="0" borderId="9" xfId="79" applyNumberFormat="1" applyFont="1" applyFill="1" applyBorder="1" applyAlignment="1">
      <alignment horizontal="center"/>
      <protection/>
    </xf>
    <xf numFmtId="0" fontId="4" fillId="0" borderId="9" xfId="71" applyNumberFormat="1" applyFont="1" applyFill="1" applyBorder="1" applyAlignment="1">
      <alignment horizontal="center"/>
      <protection/>
    </xf>
    <xf numFmtId="0" fontId="2" fillId="0" borderId="0" xfId="0" applyFont="1" applyFill="1" applyAlignment="1">
      <alignment/>
    </xf>
    <xf numFmtId="0" fontId="2" fillId="0" borderId="0" xfId="0" applyFont="1" applyFill="1" applyAlignment="1">
      <alignment horizontal="center"/>
    </xf>
    <xf numFmtId="0" fontId="4" fillId="0" borderId="0" xfId="81" applyFont="1" applyFill="1" applyAlignment="1" applyProtection="1">
      <alignment horizontal="center"/>
      <protection/>
    </xf>
    <xf numFmtId="0" fontId="5" fillId="0" borderId="0" xfId="81" applyFont="1" applyFill="1" applyAlignment="1">
      <alignment horizontal="center"/>
    </xf>
    <xf numFmtId="0" fontId="5" fillId="0" borderId="10" xfId="81" applyFont="1" applyFill="1" applyBorder="1" applyAlignment="1">
      <alignment horizontal="center"/>
    </xf>
    <xf numFmtId="0" fontId="5" fillId="0" borderId="10" xfId="81" applyFont="1" applyFill="1" applyBorder="1" applyAlignment="1">
      <alignment vertical="center"/>
    </xf>
    <xf numFmtId="0" fontId="5" fillId="0" borderId="19" xfId="81" applyFont="1" applyFill="1" applyBorder="1" applyAlignment="1">
      <alignment horizontal="center" vertical="center" wrapText="1"/>
    </xf>
    <xf numFmtId="0" fontId="5" fillId="0" borderId="0" xfId="81" applyFont="1" applyFill="1" applyBorder="1" applyAlignment="1">
      <alignment vertical="center"/>
    </xf>
    <xf numFmtId="0" fontId="4" fillId="0" borderId="18" xfId="77" applyFont="1" applyFill="1" applyBorder="1" applyAlignment="1">
      <alignment horizontal="center"/>
      <protection/>
    </xf>
    <xf numFmtId="0" fontId="4" fillId="0" borderId="28" xfId="77" applyFont="1" applyFill="1" applyBorder="1" applyAlignment="1">
      <alignment horizontal="left"/>
      <protection/>
    </xf>
    <xf numFmtId="0" fontId="4" fillId="0" borderId="0" xfId="77" applyFont="1" applyFill="1" applyBorder="1" applyAlignment="1">
      <alignment horizontal="left"/>
      <protection/>
    </xf>
    <xf numFmtId="0" fontId="4" fillId="0" borderId="30" xfId="77" applyFont="1" applyFill="1" applyBorder="1" applyAlignment="1">
      <alignment horizontal="left"/>
      <protection/>
    </xf>
    <xf numFmtId="177" fontId="5" fillId="0" borderId="0" xfId="87" applyNumberFormat="1" applyFont="1" applyFill="1" applyBorder="1" applyAlignment="1">
      <alignment horizontal="center"/>
    </xf>
    <xf numFmtId="177" fontId="4" fillId="0" borderId="28" xfId="81" applyNumberFormat="1" applyFont="1" applyFill="1" applyBorder="1" applyAlignment="1">
      <alignment horizontal="right"/>
    </xf>
    <xf numFmtId="177" fontId="4" fillId="0" borderId="0" xfId="87" applyNumberFormat="1" applyFont="1" applyFill="1" applyBorder="1" applyAlignment="1">
      <alignment horizontal="center"/>
    </xf>
    <xf numFmtId="0" fontId="5" fillId="0" borderId="0" xfId="71" applyFont="1" applyFill="1">
      <alignment/>
      <protection/>
    </xf>
    <xf numFmtId="0" fontId="5" fillId="0" borderId="0" xfId="0" applyFont="1" applyFill="1" applyAlignment="1">
      <alignment horizontal="center"/>
    </xf>
    <xf numFmtId="0" fontId="4" fillId="0" borderId="0" xfId="83" applyFont="1" applyFill="1" applyAlignment="1" applyProtection="1">
      <alignment horizontal="left"/>
      <protection/>
    </xf>
    <xf numFmtId="0" fontId="5" fillId="0" borderId="0" xfId="84" applyFont="1" applyFill="1" applyAlignment="1">
      <alignment/>
    </xf>
    <xf numFmtId="0" fontId="5" fillId="0" borderId="0" xfId="84" applyFont="1" applyFill="1" applyAlignment="1" applyProtection="1">
      <alignment horizontal="left"/>
      <protection/>
    </xf>
    <xf numFmtId="0" fontId="5" fillId="0" borderId="0" xfId="84" applyFont="1" applyFill="1" applyBorder="1" applyAlignment="1">
      <alignment/>
    </xf>
    <xf numFmtId="0" fontId="5" fillId="0" borderId="30" xfId="84" applyFont="1" applyFill="1" applyBorder="1" applyAlignment="1">
      <alignment/>
    </xf>
    <xf numFmtId="0" fontId="5" fillId="0" borderId="18" xfId="84" applyFont="1" applyFill="1" applyBorder="1" applyAlignment="1">
      <alignment horizontal="centerContinuous" vertical="center" wrapText="1"/>
    </xf>
    <xf numFmtId="0" fontId="5" fillId="0" borderId="42" xfId="84" applyFont="1" applyFill="1" applyBorder="1" applyAlignment="1">
      <alignment horizontal="centerContinuous" vertical="center" wrapText="1"/>
    </xf>
    <xf numFmtId="0" fontId="5" fillId="0" borderId="20" xfId="84" applyFont="1" applyFill="1" applyBorder="1" applyAlignment="1">
      <alignment horizontal="centerContinuous" wrapText="1"/>
    </xf>
    <xf numFmtId="0" fontId="5" fillId="0" borderId="19" xfId="84" applyFont="1" applyFill="1" applyBorder="1" applyAlignment="1">
      <alignment horizontal="centerContinuous" vertical="center" wrapText="1"/>
    </xf>
    <xf numFmtId="0" fontId="5" fillId="0" borderId="10" xfId="84" applyFont="1" applyFill="1" applyBorder="1" applyAlignment="1">
      <alignment/>
    </xf>
    <xf numFmtId="0" fontId="5" fillId="0" borderId="32" xfId="84" applyFont="1" applyFill="1" applyBorder="1" applyAlignment="1">
      <alignment/>
    </xf>
    <xf numFmtId="0" fontId="5" fillId="0" borderId="21" xfId="84" applyFont="1" applyFill="1" applyBorder="1" applyAlignment="1">
      <alignment horizontal="center" textRotation="90" wrapText="1"/>
    </xf>
    <xf numFmtId="0" fontId="5" fillId="0" borderId="37" xfId="84" applyFont="1" applyFill="1" applyBorder="1" applyAlignment="1">
      <alignment horizontal="center" textRotation="90" wrapText="1"/>
    </xf>
    <xf numFmtId="0" fontId="4" fillId="0" borderId="18" xfId="77" applyFont="1" applyFill="1" applyBorder="1">
      <alignment/>
      <protection/>
    </xf>
    <xf numFmtId="0" fontId="4" fillId="0" borderId="23" xfId="77" applyFont="1" applyFill="1" applyBorder="1">
      <alignment/>
      <protection/>
    </xf>
    <xf numFmtId="0" fontId="5" fillId="0" borderId="28" xfId="77" applyFont="1" applyFill="1" applyBorder="1" applyAlignment="1">
      <alignment horizontal="left"/>
      <protection/>
    </xf>
    <xf numFmtId="186" fontId="5" fillId="0" borderId="0" xfId="82" applyNumberFormat="1" applyFont="1" applyFill="1" applyBorder="1" applyAlignment="1" applyProtection="1">
      <alignment horizontal="right"/>
      <protection/>
    </xf>
    <xf numFmtId="186" fontId="5" fillId="0" borderId="27" xfId="82" applyNumberFormat="1" applyFont="1" applyFill="1" applyBorder="1" applyAlignment="1" applyProtection="1">
      <alignment horizontal="right"/>
      <protection/>
    </xf>
    <xf numFmtId="186" fontId="5" fillId="0" borderId="43" xfId="82" applyNumberFormat="1" applyFont="1" applyFill="1" applyBorder="1" applyAlignment="1" applyProtection="1">
      <alignment horizontal="right"/>
      <protection/>
    </xf>
    <xf numFmtId="0" fontId="5" fillId="0" borderId="28" xfId="76" applyFont="1" applyFill="1" applyBorder="1">
      <alignment/>
      <protection/>
    </xf>
    <xf numFmtId="0" fontId="5" fillId="0" borderId="9" xfId="76" applyFont="1" applyFill="1" applyBorder="1">
      <alignment/>
      <protection/>
    </xf>
    <xf numFmtId="172" fontId="5" fillId="0" borderId="28" xfId="77" applyNumberFormat="1" applyFont="1" applyFill="1" applyBorder="1" applyAlignment="1">
      <alignment horizontal="left"/>
      <protection/>
    </xf>
    <xf numFmtId="172" fontId="5" fillId="0" borderId="9" xfId="77" applyNumberFormat="1" applyFont="1" applyFill="1" applyBorder="1" applyAlignment="1">
      <alignment horizontal="left"/>
      <protection/>
    </xf>
    <xf numFmtId="186" fontId="5" fillId="0" borderId="30" xfId="82" applyNumberFormat="1" applyFont="1" applyFill="1" applyBorder="1" applyAlignment="1" applyProtection="1">
      <alignment horizontal="right"/>
      <protection/>
    </xf>
    <xf numFmtId="186" fontId="4" fillId="0" borderId="43" xfId="82" applyNumberFormat="1" applyFont="1" applyFill="1" applyBorder="1" applyAlignment="1" applyProtection="1">
      <alignment horizontal="right"/>
      <protection/>
    </xf>
    <xf numFmtId="186" fontId="4" fillId="0" borderId="30" xfId="82" applyNumberFormat="1" applyFont="1" applyFill="1" applyBorder="1" applyAlignment="1" applyProtection="1">
      <alignment horizontal="right"/>
      <protection/>
    </xf>
    <xf numFmtId="186" fontId="4" fillId="0" borderId="0" xfId="82" applyNumberFormat="1" applyFont="1" applyFill="1" applyBorder="1" applyAlignment="1" applyProtection="1">
      <alignment horizontal="right"/>
      <protection/>
    </xf>
    <xf numFmtId="186" fontId="4" fillId="0" borderId="27" xfId="82" applyNumberFormat="1" applyFont="1" applyFill="1" applyBorder="1" applyAlignment="1" applyProtection="1">
      <alignment horizontal="right"/>
      <protection/>
    </xf>
    <xf numFmtId="1" fontId="5" fillId="0" borderId="9" xfId="76" applyNumberFormat="1" applyFont="1" applyFill="1" applyBorder="1">
      <alignment/>
      <protection/>
    </xf>
    <xf numFmtId="0" fontId="5" fillId="0" borderId="0" xfId="75" applyNumberFormat="1" applyFont="1" applyFill="1" applyBorder="1" applyAlignment="1" applyProtection="1">
      <alignment/>
      <protection/>
    </xf>
    <xf numFmtId="0" fontId="5" fillId="0" borderId="0" xfId="84" applyNumberFormat="1" applyFont="1" applyFill="1" applyBorder="1" applyAlignment="1" applyProtection="1">
      <alignment/>
      <protection/>
    </xf>
    <xf numFmtId="186" fontId="5" fillId="0" borderId="0" xfId="84" applyNumberFormat="1" applyFont="1" applyFill="1" applyBorder="1" applyAlignment="1" applyProtection="1">
      <alignment/>
      <protection/>
    </xf>
    <xf numFmtId="1" fontId="5" fillId="0" borderId="0" xfId="0" applyNumberFormat="1" applyFont="1" applyFill="1" applyAlignment="1">
      <alignment wrapText="1"/>
    </xf>
    <xf numFmtId="0" fontId="5" fillId="0" borderId="23" xfId="0" applyFont="1" applyFill="1" applyBorder="1" applyAlignment="1">
      <alignment horizontal="center" vertical="center" wrapText="1"/>
    </xf>
    <xf numFmtId="0" fontId="5" fillId="0" borderId="9" xfId="0" applyFont="1" applyFill="1" applyBorder="1" applyAlignment="1">
      <alignment horizontal="center" vertical="center" wrapText="1"/>
    </xf>
    <xf numFmtId="177" fontId="5" fillId="0" borderId="9" xfId="81" applyNumberFormat="1" applyFont="1" applyFill="1" applyBorder="1" applyAlignment="1">
      <alignment horizontal="center"/>
    </xf>
    <xf numFmtId="0" fontId="5" fillId="0" borderId="41" xfId="84" applyFont="1" applyFill="1" applyBorder="1" applyAlignment="1">
      <alignment horizontal="centerContinuous" vertical="center" wrapText="1"/>
    </xf>
    <xf numFmtId="0" fontId="5" fillId="0" borderId="52" xfId="84" applyFont="1" applyFill="1" applyBorder="1" applyAlignment="1">
      <alignment horizontal="center" textRotation="90" wrapText="1"/>
    </xf>
    <xf numFmtId="172" fontId="5" fillId="0" borderId="9" xfId="80" applyNumberFormat="1" applyFont="1" applyFill="1" applyBorder="1" applyAlignment="1" applyProtection="1">
      <alignment horizontal="center" vertical="top" wrapText="1"/>
      <protection locked="0"/>
    </xf>
    <xf numFmtId="0" fontId="5" fillId="0" borderId="16" xfId="80" applyFont="1" applyFill="1" applyBorder="1" applyAlignment="1" quotePrefix="1">
      <alignment horizontal="center" wrapText="1"/>
    </xf>
    <xf numFmtId="0" fontId="5" fillId="0" borderId="3" xfId="80" applyFont="1" applyFill="1" applyBorder="1" applyAlignment="1" quotePrefix="1">
      <alignment horizontal="center" wrapText="1"/>
    </xf>
    <xf numFmtId="1" fontId="5" fillId="0" borderId="16" xfId="82" applyNumberFormat="1" applyFont="1" applyFill="1" applyBorder="1" applyAlignment="1" applyProtection="1">
      <alignment horizontal="center"/>
      <protection/>
    </xf>
    <xf numFmtId="1" fontId="5" fillId="0" borderId="22" xfId="82" applyNumberFormat="1" applyFont="1" applyFill="1" applyBorder="1" applyAlignment="1" applyProtection="1">
      <alignment horizontal="center"/>
      <protection/>
    </xf>
    <xf numFmtId="1" fontId="5" fillId="0" borderId="38" xfId="82" applyNumberFormat="1" applyFont="1" applyFill="1" applyBorder="1" applyAlignment="1" applyProtection="1">
      <alignment horizontal="center"/>
      <protection/>
    </xf>
    <xf numFmtId="1" fontId="5" fillId="0" borderId="15" xfId="82" applyNumberFormat="1" applyFont="1" applyFill="1" applyBorder="1" applyAlignment="1" applyProtection="1">
      <alignment horizontal="center"/>
      <protection/>
    </xf>
    <xf numFmtId="1" fontId="5" fillId="0" borderId="15" xfId="82" applyNumberFormat="1" applyFont="1" applyFill="1" applyBorder="1" applyAlignment="1" applyProtection="1" quotePrefix="1">
      <alignment horizontal="center"/>
      <protection/>
    </xf>
    <xf numFmtId="1" fontId="5" fillId="0" borderId="38" xfId="82" applyNumberFormat="1" applyFont="1" applyFill="1" applyBorder="1" applyAlignment="1" applyProtection="1" quotePrefix="1">
      <alignment horizontal="center"/>
      <protection/>
    </xf>
    <xf numFmtId="0" fontId="5" fillId="0" borderId="31" xfId="76" applyFont="1" applyFill="1" applyBorder="1">
      <alignment/>
      <protection/>
    </xf>
    <xf numFmtId="0" fontId="5" fillId="0" borderId="11" xfId="76" applyFont="1" applyFill="1" applyBorder="1">
      <alignment/>
      <protection/>
    </xf>
    <xf numFmtId="186" fontId="5" fillId="0" borderId="10" xfId="82" applyNumberFormat="1" applyFont="1" applyFill="1" applyBorder="1" applyAlignment="1" applyProtection="1">
      <alignment horizontal="right"/>
      <protection/>
    </xf>
    <xf numFmtId="186" fontId="5" fillId="0" borderId="53" xfId="82" applyNumberFormat="1" applyFont="1" applyFill="1" applyBorder="1" applyAlignment="1" applyProtection="1">
      <alignment horizontal="right"/>
      <protection/>
    </xf>
    <xf numFmtId="186" fontId="5" fillId="0" borderId="40" xfId="82" applyNumberFormat="1" applyFont="1" applyFill="1" applyBorder="1" applyAlignment="1" applyProtection="1">
      <alignment horizontal="right"/>
      <protection/>
    </xf>
    <xf numFmtId="0" fontId="5" fillId="0" borderId="11" xfId="77" applyNumberFormat="1" applyFont="1" applyFill="1" applyBorder="1" applyAlignment="1">
      <alignment horizontal="center"/>
      <protection/>
    </xf>
    <xf numFmtId="180" fontId="5" fillId="0" borderId="11" xfId="78" applyNumberFormat="1" applyFont="1" applyFill="1" applyBorder="1" applyAlignment="1" applyProtection="1">
      <alignment horizontal="right"/>
      <protection/>
    </xf>
    <xf numFmtId="180" fontId="5" fillId="0" borderId="32" xfId="78" applyNumberFormat="1" applyFont="1" applyFill="1" applyBorder="1" applyAlignment="1" applyProtection="1">
      <alignment horizontal="right"/>
      <protection/>
    </xf>
    <xf numFmtId="177" fontId="5" fillId="0" borderId="31" xfId="81" applyNumberFormat="1" applyFont="1" applyFill="1" applyBorder="1" applyAlignment="1">
      <alignment horizontal="right"/>
    </xf>
    <xf numFmtId="0" fontId="70" fillId="0" borderId="0" xfId="62" applyAlignment="1" applyProtection="1">
      <alignment/>
      <protection/>
    </xf>
    <xf numFmtId="0" fontId="80" fillId="0" borderId="0" xfId="0" applyFont="1" applyAlignment="1">
      <alignment/>
    </xf>
    <xf numFmtId="0" fontId="70" fillId="0" borderId="0" xfId="62" applyFill="1" applyAlignment="1" applyProtection="1">
      <alignment/>
      <protection/>
    </xf>
    <xf numFmtId="0" fontId="5" fillId="0" borderId="0" xfId="0" applyFont="1" applyFill="1" applyAlignment="1">
      <alignment/>
    </xf>
    <xf numFmtId="0" fontId="2" fillId="0" borderId="0" xfId="0" applyFont="1" applyFill="1" applyAlignment="1">
      <alignment/>
    </xf>
    <xf numFmtId="1" fontId="70" fillId="0" borderId="0" xfId="62" applyNumberFormat="1" applyFill="1" applyAlignment="1" applyProtection="1">
      <alignment/>
      <protection/>
    </xf>
    <xf numFmtId="1" fontId="5" fillId="0" borderId="0" xfId="0" applyNumberFormat="1" applyFont="1" applyFill="1" applyAlignment="1">
      <alignment/>
    </xf>
    <xf numFmtId="1" fontId="70" fillId="0" borderId="0" xfId="62" applyNumberFormat="1" applyAlignment="1" applyProtection="1">
      <alignment/>
      <protection/>
    </xf>
    <xf numFmtId="1" fontId="80" fillId="0" borderId="0" xfId="0" applyNumberFormat="1" applyFont="1" applyAlignment="1">
      <alignment/>
    </xf>
    <xf numFmtId="0" fontId="80" fillId="0" borderId="0" xfId="0" applyFont="1" applyFill="1" applyAlignment="1">
      <alignment/>
    </xf>
    <xf numFmtId="0" fontId="0" fillId="0" borderId="0" xfId="0" applyAlignment="1">
      <alignment/>
    </xf>
    <xf numFmtId="0" fontId="5" fillId="0" borderId="37" xfId="80" applyFont="1" applyFill="1" applyBorder="1" applyAlignment="1">
      <alignment horizontal="center" vertical="center" wrapText="1"/>
    </xf>
    <xf numFmtId="0" fontId="5" fillId="0" borderId="8" xfId="80" applyFont="1" applyFill="1" applyBorder="1" applyAlignment="1">
      <alignment horizontal="center" vertical="center" wrapText="1"/>
    </xf>
    <xf numFmtId="0" fontId="5" fillId="0" borderId="38" xfId="0" applyFont="1" applyFill="1" applyBorder="1" applyAlignment="1">
      <alignment horizontal="center" vertical="center" wrapText="1"/>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30" xfId="80" applyFont="1" applyFill="1" applyBorder="1" applyAlignment="1">
      <alignment horizontal="center" vertical="center" textRotation="180"/>
    </xf>
    <xf numFmtId="0" fontId="5" fillId="0" borderId="16" xfId="80" applyFont="1" applyFill="1" applyBorder="1" applyAlignment="1">
      <alignment horizontal="center" vertical="center"/>
    </xf>
    <xf numFmtId="0" fontId="5" fillId="0" borderId="8" xfId="80" applyFont="1" applyFill="1" applyBorder="1" applyAlignment="1">
      <alignment horizontal="center" vertical="center"/>
    </xf>
    <xf numFmtId="0" fontId="5" fillId="0" borderId="38" xfId="80" applyFont="1" applyFill="1" applyBorder="1" applyAlignment="1">
      <alignment horizontal="center" vertical="center"/>
    </xf>
    <xf numFmtId="0" fontId="5" fillId="0" borderId="0" xfId="80" applyFont="1" applyFill="1" applyAlignment="1">
      <alignment horizontal="left" wrapText="1"/>
    </xf>
    <xf numFmtId="0" fontId="5" fillId="0" borderId="54" xfId="78" applyFont="1" applyFill="1" applyBorder="1" applyAlignment="1">
      <alignment horizontal="center"/>
    </xf>
    <xf numFmtId="0" fontId="5" fillId="0" borderId="55" xfId="78" applyFont="1" applyFill="1" applyBorder="1" applyAlignment="1">
      <alignment horizontal="center"/>
    </xf>
    <xf numFmtId="0" fontId="5" fillId="0" borderId="36" xfId="78" applyFont="1" applyFill="1" applyBorder="1" applyAlignment="1">
      <alignment horizontal="center"/>
    </xf>
    <xf numFmtId="0" fontId="5" fillId="0" borderId="37" xfId="78" applyFont="1" applyFill="1" applyBorder="1" applyAlignment="1">
      <alignment horizontal="center" vertical="center"/>
    </xf>
    <xf numFmtId="0" fontId="5" fillId="0" borderId="8" xfId="78" applyFont="1" applyFill="1" applyBorder="1" applyAlignment="1">
      <alignment horizontal="center" vertical="center"/>
    </xf>
    <xf numFmtId="0" fontId="5" fillId="0" borderId="38" xfId="78"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43" xfId="80" applyFont="1" applyFill="1" applyBorder="1" applyAlignment="1">
      <alignment horizontal="center" vertical="center" textRotation="180"/>
    </xf>
    <xf numFmtId="0" fontId="5" fillId="0" borderId="40" xfId="80" applyFont="1" applyFill="1" applyBorder="1" applyAlignment="1">
      <alignment horizontal="center" vertical="center" textRotation="180"/>
    </xf>
    <xf numFmtId="0" fontId="5" fillId="0" borderId="54" xfId="78" applyFont="1" applyFill="1" applyBorder="1" applyAlignment="1">
      <alignment horizontal="center" wrapText="1"/>
    </xf>
    <xf numFmtId="0" fontId="5" fillId="0" borderId="55" xfId="78" applyFont="1" applyFill="1" applyBorder="1" applyAlignment="1">
      <alignment horizontal="center" wrapText="1"/>
    </xf>
    <xf numFmtId="0" fontId="5" fillId="0" borderId="36" xfId="78" applyFont="1" applyFill="1" applyBorder="1" applyAlignment="1">
      <alignment horizontal="center" wrapText="1"/>
    </xf>
    <xf numFmtId="0" fontId="5" fillId="0" borderId="0" xfId="77" applyFont="1" applyFill="1" applyBorder="1" applyAlignment="1">
      <alignment horizontal="left" vertical="top" wrapText="1"/>
      <protection/>
    </xf>
    <xf numFmtId="0" fontId="5" fillId="0" borderId="16" xfId="81" applyFont="1" applyFill="1" applyBorder="1" applyAlignment="1">
      <alignment horizontal="center"/>
    </xf>
    <xf numFmtId="0" fontId="5" fillId="0" borderId="8" xfId="81" applyFont="1" applyFill="1" applyBorder="1" applyAlignment="1">
      <alignment horizontal="center"/>
    </xf>
    <xf numFmtId="0" fontId="5" fillId="0" borderId="15" xfId="81" applyFont="1" applyFill="1" applyBorder="1" applyAlignment="1">
      <alignment horizontal="center"/>
    </xf>
    <xf numFmtId="0" fontId="7" fillId="0" borderId="0" xfId="80" applyFont="1" applyFill="1" applyAlignment="1">
      <alignment horizontal="left" vertical="top" wrapText="1"/>
    </xf>
    <xf numFmtId="0" fontId="5" fillId="0" borderId="32" xfId="80" applyFont="1" applyFill="1" applyBorder="1" applyAlignment="1">
      <alignment horizontal="center" vertical="center" textRotation="180"/>
    </xf>
    <xf numFmtId="1" fontId="5" fillId="0" borderId="0" xfId="0" applyNumberFormat="1" applyFont="1" applyFill="1" applyAlignment="1">
      <alignment horizontal="left" wrapText="1"/>
    </xf>
    <xf numFmtId="1" fontId="7" fillId="0" borderId="0" xfId="0" applyNumberFormat="1" applyFont="1" applyFill="1" applyAlignment="1">
      <alignment horizontal="left" wrapText="1"/>
    </xf>
    <xf numFmtId="1" fontId="80" fillId="0" borderId="0" xfId="0" applyNumberFormat="1" applyFont="1" applyAlignment="1">
      <alignment horizontal="left" wrapText="1"/>
    </xf>
    <xf numFmtId="0" fontId="80" fillId="7" borderId="0" xfId="0" applyFont="1" applyFill="1" applyAlignment="1">
      <alignment horizontal="left" wrapText="1"/>
    </xf>
    <xf numFmtId="0" fontId="10" fillId="0" borderId="0" xfId="0" applyFont="1" applyAlignment="1">
      <alignment horizontal="left" vertical="center" wrapText="1"/>
    </xf>
    <xf numFmtId="0" fontId="82" fillId="0" borderId="0" xfId="0" applyFont="1" applyAlignment="1">
      <alignment horizontal="left" vertical="center" wrapText="1"/>
    </xf>
    <xf numFmtId="0" fontId="2" fillId="0" borderId="0" xfId="0" applyFont="1" applyFill="1" applyAlignment="1">
      <alignment horizontal="left"/>
    </xf>
    <xf numFmtId="0" fontId="5" fillId="0" borderId="0" xfId="0" applyFont="1" applyFill="1" applyAlignment="1">
      <alignment horizontal="left"/>
    </xf>
    <xf numFmtId="0" fontId="80" fillId="0" borderId="0" xfId="0" applyFont="1" applyAlignment="1">
      <alignment horizontal="left"/>
    </xf>
  </cellXfs>
  <cellStyles count="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rmula" xfId="54"/>
    <cellStyle name="gap" xfId="55"/>
    <cellStyle name="Good" xfId="56"/>
    <cellStyle name="GreyBackground" xfId="57"/>
    <cellStyle name="Heading 1" xfId="58"/>
    <cellStyle name="Heading 2" xfId="59"/>
    <cellStyle name="Heading 3" xfId="60"/>
    <cellStyle name="Heading 4" xfId="61"/>
    <cellStyle name="Hyperlink" xfId="62"/>
    <cellStyle name="Input" xfId="63"/>
    <cellStyle name="ISC" xfId="64"/>
    <cellStyle name="level1a" xfId="65"/>
    <cellStyle name="level2" xfId="66"/>
    <cellStyle name="level2a" xfId="67"/>
    <cellStyle name="level3" xfId="68"/>
    <cellStyle name="Linked Cell" xfId="69"/>
    <cellStyle name="Neutral" xfId="70"/>
    <cellStyle name="Normal 2" xfId="71"/>
    <cellStyle name="Normal 3" xfId="72"/>
    <cellStyle name="Normal_B1.1b" xfId="73"/>
    <cellStyle name="Normal_B1.1c" xfId="74"/>
    <cellStyle name="Normal_B1.1d" xfId="75"/>
    <cellStyle name="Normal_C1.1a" xfId="76"/>
    <cellStyle name="Normal_C4" xfId="77"/>
    <cellStyle name="Normal_C4.1" xfId="78"/>
    <cellStyle name="Normal_G1.1" xfId="79"/>
    <cellStyle name="Normal_G1.1_1" xfId="80"/>
    <cellStyle name="Normal_G2.2" xfId="81"/>
    <cellStyle name="Normal_G3.1a" xfId="82"/>
    <cellStyle name="Normal_G3.1b" xfId="83"/>
    <cellStyle name="Normal_G3.1c" xfId="84"/>
    <cellStyle name="Note" xfId="85"/>
    <cellStyle name="Output" xfId="86"/>
    <cellStyle name="Percent" xfId="87"/>
    <cellStyle name="Prozent_SubCatperStud" xfId="88"/>
    <cellStyle name="row" xfId="89"/>
    <cellStyle name="RowCodes" xfId="90"/>
    <cellStyle name="Row-Col Headings" xfId="91"/>
    <cellStyle name="RowTitles_CENTRAL_GOVT" xfId="92"/>
    <cellStyle name="RowTitles-Col2" xfId="93"/>
    <cellStyle name="RowTitles-Detail" xfId="94"/>
    <cellStyle name="Standard_Info" xfId="95"/>
    <cellStyle name="temp" xfId="96"/>
    <cellStyle name="Title" xfId="97"/>
    <cellStyle name="title1" xfId="98"/>
    <cellStyle name="Total" xfId="99"/>
    <cellStyle name="Warning Text" xfId="100"/>
  </cellStyles>
  <dxfs count="16">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worksheet" Target="worksheets/sheet12.xml" /><Relationship Id="rId16" Type="http://schemas.openxmlformats.org/officeDocument/2006/relationships/chartsheet" Target="chartsheets/sheet4.xml" /><Relationship Id="rId17" Type="http://schemas.openxmlformats.org/officeDocument/2006/relationships/worksheet" Target="worksheets/sheet13.xml" /><Relationship Id="rId18" Type="http://schemas.openxmlformats.org/officeDocument/2006/relationships/chartsheet" Target="chartsheets/sheet5.xml" /><Relationship Id="rId19" Type="http://schemas.openxmlformats.org/officeDocument/2006/relationships/worksheet" Target="worksheets/sheet14.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A2.1. Upper secondary graduation rates (2008)</a:t>
            </a:r>
          </a:p>
        </c:rich>
      </c:tx>
      <c:layout>
        <c:manualLayout>
          <c:xMode val="factor"/>
          <c:yMode val="factor"/>
          <c:x val="-0.02975"/>
          <c:y val="-0.00325"/>
        </c:manualLayout>
      </c:layout>
      <c:spPr>
        <a:noFill/>
        <a:ln w="3175">
          <a:noFill/>
        </a:ln>
      </c:spPr>
    </c:title>
    <c:plotArea>
      <c:layout>
        <c:manualLayout>
          <c:xMode val="edge"/>
          <c:yMode val="edge"/>
          <c:x val="0.006"/>
          <c:y val="0.25825"/>
          <c:w val="0.9775"/>
          <c:h val="0.65975"/>
        </c:manualLayout>
      </c:layout>
      <c:barChart>
        <c:barDir val="col"/>
        <c:grouping val="stacked"/>
        <c:varyColors val="0"/>
        <c:ser>
          <c:idx val="0"/>
          <c:order val="0"/>
          <c:tx>
            <c:strRef>
              <c:f>'Data C_A2.1'!$E$11</c:f>
              <c:strCache>
                <c:ptCount val="1"/>
                <c:pt idx="0">
                  <c:v>&lt; 25</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C_A2.1'!$I$20:$I$49</c:f>
              <c:strCache>
                <c:ptCount val="30"/>
                <c:pt idx="0">
                  <c:v>Germany</c:v>
                </c:pt>
                <c:pt idx="1">
                  <c:v>Ireland</c:v>
                </c:pt>
                <c:pt idx="2">
                  <c:v>Japan</c:v>
                </c:pt>
                <c:pt idx="3">
                  <c:v>Finland</c:v>
                </c:pt>
                <c:pt idx="4">
                  <c:v>Korea</c:v>
                </c:pt>
                <c:pt idx="5">
                  <c:v>Greece</c:v>
                </c:pt>
                <c:pt idx="6">
                  <c:v>Norway</c:v>
                </c:pt>
                <c:pt idx="7">
                  <c:v>United Kingdom</c:v>
                </c:pt>
                <c:pt idx="8">
                  <c:v>Switzerland</c:v>
                </c:pt>
                <c:pt idx="9">
                  <c:v>Israel</c:v>
                </c:pt>
                <c:pt idx="10">
                  <c:v>Iceland</c:v>
                </c:pt>
                <c:pt idx="11">
                  <c:v>Czech Republic</c:v>
                </c:pt>
                <c:pt idx="12">
                  <c:v>Slovenia</c:v>
                </c:pt>
                <c:pt idx="13">
                  <c:v>Italy</c:v>
                </c:pt>
                <c:pt idx="14">
                  <c:v>EU19 average</c:v>
                </c:pt>
                <c:pt idx="15">
                  <c:v>Denmark</c:v>
                </c:pt>
                <c:pt idx="16">
                  <c:v>Poland</c:v>
                </c:pt>
                <c:pt idx="17">
                  <c:v>Slovak Republic</c:v>
                </c:pt>
                <c:pt idx="18">
                  <c:v>OECD average</c:v>
                </c:pt>
                <c:pt idx="19">
                  <c:v>Hungary</c:v>
                </c:pt>
                <c:pt idx="20">
                  <c:v>New Zealand</c:v>
                </c:pt>
                <c:pt idx="21">
                  <c:v>United States</c:v>
                </c:pt>
                <c:pt idx="22">
                  <c:v>Sweden</c:v>
                </c:pt>
                <c:pt idx="23">
                  <c:v>Canada1</c:v>
                </c:pt>
                <c:pt idx="24">
                  <c:v>Spain</c:v>
                </c:pt>
                <c:pt idx="25">
                  <c:v>Luxembourg</c:v>
                </c:pt>
                <c:pt idx="26">
                  <c:v>Chile</c:v>
                </c:pt>
                <c:pt idx="27">
                  <c:v>Portugal</c:v>
                </c:pt>
                <c:pt idx="28">
                  <c:v>Mexico</c:v>
                </c:pt>
                <c:pt idx="29">
                  <c:v>Turkey</c:v>
                </c:pt>
              </c:strCache>
            </c:strRef>
          </c:cat>
          <c:val>
            <c:numRef>
              <c:f>'Data C_A2.1'!$E$20:$E$49</c:f>
              <c:numCache>
                <c:ptCount val="30"/>
                <c:pt idx="0">
                  <c:v>0</c:v>
                </c:pt>
                <c:pt idx="1">
                  <c:v>93.6801616024084</c:v>
                </c:pt>
                <c:pt idx="2">
                  <c:v>0</c:v>
                </c:pt>
                <c:pt idx="3">
                  <c:v>82.9017302529586</c:v>
                </c:pt>
                <c:pt idx="4">
                  <c:v>0</c:v>
                </c:pt>
                <c:pt idx="5">
                  <c:v>0</c:v>
                </c:pt>
                <c:pt idx="6">
                  <c:v>77.01585664947523</c:v>
                </c:pt>
                <c:pt idx="7">
                  <c:v>0</c:v>
                </c:pt>
                <c:pt idx="8">
                  <c:v>0</c:v>
                </c:pt>
                <c:pt idx="9">
                  <c:v>89.55807015284189</c:v>
                </c:pt>
                <c:pt idx="10">
                  <c:v>67.9637922302203</c:v>
                </c:pt>
                <c:pt idx="11">
                  <c:v>0</c:v>
                </c:pt>
                <c:pt idx="12">
                  <c:v>0</c:v>
                </c:pt>
                <c:pt idx="13">
                  <c:v>0</c:v>
                </c:pt>
                <c:pt idx="15">
                  <c:v>73.02771776229952</c:v>
                </c:pt>
                <c:pt idx="16">
                  <c:v>81.68898387572851</c:v>
                </c:pt>
                <c:pt idx="17">
                  <c:v>78.28994094197915</c:v>
                </c:pt>
                <c:pt idx="19">
                  <c:v>72.21475321196641</c:v>
                </c:pt>
                <c:pt idx="20">
                  <c:v>0</c:v>
                </c:pt>
                <c:pt idx="21">
                  <c:v>76.66908239004596</c:v>
                </c:pt>
                <c:pt idx="22">
                  <c:v>76.39763953472337</c:v>
                </c:pt>
                <c:pt idx="23">
                  <c:v>0</c:v>
                </c:pt>
                <c:pt idx="24">
                  <c:v>0</c:v>
                </c:pt>
                <c:pt idx="25">
                  <c:v>71.16468637132643</c:v>
                </c:pt>
                <c:pt idx="26">
                  <c:v>69.22622520440154</c:v>
                </c:pt>
                <c:pt idx="27">
                  <c:v>57.59534103773102</c:v>
                </c:pt>
                <c:pt idx="28">
                  <c:v>43.25127925498207</c:v>
                </c:pt>
                <c:pt idx="29">
                  <c:v>26.209523677177486</c:v>
                </c:pt>
              </c:numCache>
            </c:numRef>
          </c:val>
        </c:ser>
        <c:ser>
          <c:idx val="1"/>
          <c:order val="1"/>
          <c:tx>
            <c:strRef>
              <c:f>'Data C_A2.1'!$F$11</c:f>
              <c:strCache>
                <c:ptCount val="1"/>
                <c:pt idx="0">
                  <c:v>≧ 25</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C_A2.1'!$I$20:$I$49</c:f>
              <c:strCache>
                <c:ptCount val="30"/>
                <c:pt idx="0">
                  <c:v>Germany</c:v>
                </c:pt>
                <c:pt idx="1">
                  <c:v>Ireland</c:v>
                </c:pt>
                <c:pt idx="2">
                  <c:v>Japan</c:v>
                </c:pt>
                <c:pt idx="3">
                  <c:v>Finland</c:v>
                </c:pt>
                <c:pt idx="4">
                  <c:v>Korea</c:v>
                </c:pt>
                <c:pt idx="5">
                  <c:v>Greece</c:v>
                </c:pt>
                <c:pt idx="6">
                  <c:v>Norway</c:v>
                </c:pt>
                <c:pt idx="7">
                  <c:v>United Kingdom</c:v>
                </c:pt>
                <c:pt idx="8">
                  <c:v>Switzerland</c:v>
                </c:pt>
                <c:pt idx="9">
                  <c:v>Israel</c:v>
                </c:pt>
                <c:pt idx="10">
                  <c:v>Iceland</c:v>
                </c:pt>
                <c:pt idx="11">
                  <c:v>Czech Republic</c:v>
                </c:pt>
                <c:pt idx="12">
                  <c:v>Slovenia</c:v>
                </c:pt>
                <c:pt idx="13">
                  <c:v>Italy</c:v>
                </c:pt>
                <c:pt idx="14">
                  <c:v>EU19 average</c:v>
                </c:pt>
                <c:pt idx="15">
                  <c:v>Denmark</c:v>
                </c:pt>
                <c:pt idx="16">
                  <c:v>Poland</c:v>
                </c:pt>
                <c:pt idx="17">
                  <c:v>Slovak Republic</c:v>
                </c:pt>
                <c:pt idx="18">
                  <c:v>OECD average</c:v>
                </c:pt>
                <c:pt idx="19">
                  <c:v>Hungary</c:v>
                </c:pt>
                <c:pt idx="20">
                  <c:v>New Zealand</c:v>
                </c:pt>
                <c:pt idx="21">
                  <c:v>United States</c:v>
                </c:pt>
                <c:pt idx="22">
                  <c:v>Sweden</c:v>
                </c:pt>
                <c:pt idx="23">
                  <c:v>Canada1</c:v>
                </c:pt>
                <c:pt idx="24">
                  <c:v>Spain</c:v>
                </c:pt>
                <c:pt idx="25">
                  <c:v>Luxembourg</c:v>
                </c:pt>
                <c:pt idx="26">
                  <c:v>Chile</c:v>
                </c:pt>
                <c:pt idx="27">
                  <c:v>Portugal</c:v>
                </c:pt>
                <c:pt idx="28">
                  <c:v>Mexico</c:v>
                </c:pt>
                <c:pt idx="29">
                  <c:v>Turkey</c:v>
                </c:pt>
              </c:strCache>
            </c:strRef>
          </c:cat>
          <c:val>
            <c:numRef>
              <c:f>'Data C_A2.1'!$F$20:$F$49</c:f>
              <c:numCache>
                <c:ptCount val="30"/>
                <c:pt idx="0">
                  <c:v>0</c:v>
                </c:pt>
                <c:pt idx="1">
                  <c:v>2.3357961178618893</c:v>
                </c:pt>
                <c:pt idx="2">
                  <c:v>0</c:v>
                </c:pt>
                <c:pt idx="3">
                  <c:v>10.091825811467302</c:v>
                </c:pt>
                <c:pt idx="4">
                  <c:v>0</c:v>
                </c:pt>
                <c:pt idx="5">
                  <c:v>0</c:v>
                </c:pt>
                <c:pt idx="6">
                  <c:v>14.265529023712276</c:v>
                </c:pt>
                <c:pt idx="7">
                  <c:v>0</c:v>
                </c:pt>
                <c:pt idx="8">
                  <c:v>0</c:v>
                </c:pt>
                <c:pt idx="9">
                  <c:v>1.4210854715202004E-14</c:v>
                </c:pt>
                <c:pt idx="10">
                  <c:v>21.274830517547088</c:v>
                </c:pt>
                <c:pt idx="11">
                  <c:v>0</c:v>
                </c:pt>
                <c:pt idx="12">
                  <c:v>0</c:v>
                </c:pt>
                <c:pt idx="13">
                  <c:v>0</c:v>
                </c:pt>
                <c:pt idx="15">
                  <c:v>9.711603725638483</c:v>
                </c:pt>
                <c:pt idx="16">
                  <c:v>0.9468554459354834</c:v>
                </c:pt>
                <c:pt idx="17">
                  <c:v>2.37992958241135</c:v>
                </c:pt>
                <c:pt idx="19">
                  <c:v>5.905937248282285</c:v>
                </c:pt>
                <c:pt idx="20">
                  <c:v>0</c:v>
                </c:pt>
                <c:pt idx="21">
                  <c:v>4.263256414560601E-14</c:v>
                </c:pt>
                <c:pt idx="22">
                  <c:v>0.006394504380239141</c:v>
                </c:pt>
                <c:pt idx="23">
                  <c:v>0</c:v>
                </c:pt>
                <c:pt idx="24">
                  <c:v>0</c:v>
                </c:pt>
                <c:pt idx="25">
                  <c:v>2.067679555494877</c:v>
                </c:pt>
                <c:pt idx="26">
                  <c:v>0.0003787482803545572</c:v>
                </c:pt>
                <c:pt idx="27">
                  <c:v>5.31183546974848</c:v>
                </c:pt>
                <c:pt idx="28">
                  <c:v>0.7714481752000282</c:v>
                </c:pt>
                <c:pt idx="29">
                  <c:v>1.4210854715202004E-14</c:v>
                </c:pt>
              </c:numCache>
            </c:numRef>
          </c:val>
        </c:ser>
        <c:ser>
          <c:idx val="2"/>
          <c:order val="2"/>
          <c:tx>
            <c:strRef>
              <c:f>'Data C_A2.1'!$G$11</c:f>
              <c:strCache>
                <c:ptCount val="1"/>
                <c:pt idx="0">
                  <c:v>Total</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C_A2.1'!$I$20:$I$49</c:f>
              <c:strCache>
                <c:ptCount val="30"/>
                <c:pt idx="0">
                  <c:v>Germany</c:v>
                </c:pt>
                <c:pt idx="1">
                  <c:v>Ireland</c:v>
                </c:pt>
                <c:pt idx="2">
                  <c:v>Japan</c:v>
                </c:pt>
                <c:pt idx="3">
                  <c:v>Finland</c:v>
                </c:pt>
                <c:pt idx="4">
                  <c:v>Korea</c:v>
                </c:pt>
                <c:pt idx="5">
                  <c:v>Greece</c:v>
                </c:pt>
                <c:pt idx="6">
                  <c:v>Norway</c:v>
                </c:pt>
                <c:pt idx="7">
                  <c:v>United Kingdom</c:v>
                </c:pt>
                <c:pt idx="8">
                  <c:v>Switzerland</c:v>
                </c:pt>
                <c:pt idx="9">
                  <c:v>Israel</c:v>
                </c:pt>
                <c:pt idx="10">
                  <c:v>Iceland</c:v>
                </c:pt>
                <c:pt idx="11">
                  <c:v>Czech Republic</c:v>
                </c:pt>
                <c:pt idx="12">
                  <c:v>Slovenia</c:v>
                </c:pt>
                <c:pt idx="13">
                  <c:v>Italy</c:v>
                </c:pt>
                <c:pt idx="14">
                  <c:v>EU19 average</c:v>
                </c:pt>
                <c:pt idx="15">
                  <c:v>Denmark</c:v>
                </c:pt>
                <c:pt idx="16">
                  <c:v>Poland</c:v>
                </c:pt>
                <c:pt idx="17">
                  <c:v>Slovak Republic</c:v>
                </c:pt>
                <c:pt idx="18">
                  <c:v>OECD average</c:v>
                </c:pt>
                <c:pt idx="19">
                  <c:v>Hungary</c:v>
                </c:pt>
                <c:pt idx="20">
                  <c:v>New Zealand</c:v>
                </c:pt>
                <c:pt idx="21">
                  <c:v>United States</c:v>
                </c:pt>
                <c:pt idx="22">
                  <c:v>Sweden</c:v>
                </c:pt>
                <c:pt idx="23">
                  <c:v>Canada1</c:v>
                </c:pt>
                <c:pt idx="24">
                  <c:v>Spain</c:v>
                </c:pt>
                <c:pt idx="25">
                  <c:v>Luxembourg</c:v>
                </c:pt>
                <c:pt idx="26">
                  <c:v>Chile</c:v>
                </c:pt>
                <c:pt idx="27">
                  <c:v>Portugal</c:v>
                </c:pt>
                <c:pt idx="28">
                  <c:v>Mexico</c:v>
                </c:pt>
                <c:pt idx="29">
                  <c:v>Turkey</c:v>
                </c:pt>
              </c:strCache>
            </c:strRef>
          </c:cat>
          <c:val>
            <c:numRef>
              <c:f>'Data C_A2.1'!$G$20:$G$49</c:f>
              <c:numCache>
                <c:ptCount val="30"/>
                <c:pt idx="0">
                  <c:v>97.2140771741385</c:v>
                </c:pt>
                <c:pt idx="1">
                  <c:v>0</c:v>
                </c:pt>
                <c:pt idx="2">
                  <c:v>94.7398222940226</c:v>
                </c:pt>
                <c:pt idx="3">
                  <c:v>0</c:v>
                </c:pt>
                <c:pt idx="4">
                  <c:v>92.9595144273548</c:v>
                </c:pt>
                <c:pt idx="5">
                  <c:v>91.3873608297957</c:v>
                </c:pt>
                <c:pt idx="6">
                  <c:v>0</c:v>
                </c:pt>
                <c:pt idx="7">
                  <c:v>91.0893014624559</c:v>
                </c:pt>
                <c:pt idx="8">
                  <c:v>89.7174663757982</c:v>
                </c:pt>
                <c:pt idx="9">
                  <c:v>0</c:v>
                </c:pt>
                <c:pt idx="10">
                  <c:v>0</c:v>
                </c:pt>
                <c:pt idx="11">
                  <c:v>86.9310865713177</c:v>
                </c:pt>
                <c:pt idx="12">
                  <c:v>85.1132810992319</c:v>
                </c:pt>
                <c:pt idx="13">
                  <c:v>85.0145993918778</c:v>
                </c:pt>
                <c:pt idx="14">
                  <c:v>83.37771546925711</c:v>
                </c:pt>
                <c:pt idx="15">
                  <c:v>0</c:v>
                </c:pt>
                <c:pt idx="16">
                  <c:v>0</c:v>
                </c:pt>
                <c:pt idx="17">
                  <c:v>0</c:v>
                </c:pt>
                <c:pt idx="18">
                  <c:v>79.96257454638118</c:v>
                </c:pt>
                <c:pt idx="19">
                  <c:v>0</c:v>
                </c:pt>
                <c:pt idx="20">
                  <c:v>77.9465087189552</c:v>
                </c:pt>
                <c:pt idx="21">
                  <c:v>0</c:v>
                </c:pt>
                <c:pt idx="22">
                  <c:v>0</c:v>
                </c:pt>
                <c:pt idx="23">
                  <c:v>76.3499484798807</c:v>
                </c:pt>
                <c:pt idx="24">
                  <c:v>73.3104945569292</c:v>
                </c:pt>
                <c:pt idx="25">
                  <c:v>0</c:v>
                </c:pt>
                <c:pt idx="26">
                  <c:v>0</c:v>
                </c:pt>
                <c:pt idx="27">
                  <c:v>0</c:v>
                </c:pt>
                <c:pt idx="28">
                  <c:v>0</c:v>
                </c:pt>
                <c:pt idx="29">
                  <c:v>0</c:v>
                </c:pt>
              </c:numCache>
            </c:numRef>
          </c:val>
        </c:ser>
        <c:overlap val="100"/>
        <c:axId val="25154687"/>
        <c:axId val="25065592"/>
      </c:barChart>
      <c:catAx>
        <c:axId val="2515468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25065592"/>
        <c:crosses val="autoZero"/>
        <c:auto val="1"/>
        <c:lblOffset val="100"/>
        <c:tickLblSkip val="1"/>
        <c:noMultiLvlLbl val="0"/>
      </c:catAx>
      <c:valAx>
        <c:axId val="25065592"/>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5154687"/>
        <c:crossesAt val="1"/>
        <c:crossBetween val="between"/>
        <c:dispUnits/>
      </c:valAx>
      <c:spPr>
        <a:solidFill>
          <a:srgbClr val="FFFFFF"/>
        </a:solidFill>
        <a:ln w="3175">
          <a:noFill/>
        </a:ln>
      </c:spPr>
    </c:plotArea>
    <c:legend>
      <c:legendPos val="t"/>
      <c:layout>
        <c:manualLayout>
          <c:xMode val="edge"/>
          <c:yMode val="edge"/>
          <c:x val="0.42825"/>
          <c:y val="0.2395"/>
          <c:w val="0.167"/>
          <c:h val="0.0382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A2.2.  Access to tertiary-type A education for upper secondary graduates (2008)</a:t>
            </a:r>
          </a:p>
        </c:rich>
      </c:tx>
      <c:layout>
        <c:manualLayout>
          <c:xMode val="factor"/>
          <c:yMode val="factor"/>
          <c:x val="0.037"/>
          <c:y val="0"/>
        </c:manualLayout>
      </c:layout>
      <c:spPr>
        <a:noFill/>
        <a:ln w="3175">
          <a:noFill/>
        </a:ln>
      </c:spPr>
    </c:title>
    <c:plotArea>
      <c:layout>
        <c:manualLayout>
          <c:xMode val="edge"/>
          <c:yMode val="edge"/>
          <c:x val="0.0005"/>
          <c:y val="0.158"/>
          <c:w val="0.97125"/>
          <c:h val="0.7275"/>
        </c:manualLayout>
      </c:layout>
      <c:barChart>
        <c:barDir val="col"/>
        <c:grouping val="clustered"/>
        <c:varyColors val="0"/>
        <c:ser>
          <c:idx val="0"/>
          <c:order val="0"/>
          <c:tx>
            <c:strRef>
              <c:f>'Data C_A2.2'!$F$9</c:f>
              <c:strCache>
                <c:ptCount val="1"/>
                <c:pt idx="0">
                  <c:v>Graduation rates from upper secondary programmes designed to prepare students for tertiary-type A education </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C_A2.2'!$H$17:$H$47</c:f>
              <c:strCache>
                <c:ptCount val="31"/>
                <c:pt idx="0">
                  <c:v>Ireland</c:v>
                </c:pt>
                <c:pt idx="1">
                  <c:v>Finland</c:v>
                </c:pt>
                <c:pt idx="2">
                  <c:v>Israel</c:v>
                </c:pt>
                <c:pt idx="3">
                  <c:v>Poland</c:v>
                </c:pt>
                <c:pt idx="4">
                  <c:v>Sweden</c:v>
                </c:pt>
                <c:pt idx="5">
                  <c:v>Italy</c:v>
                </c:pt>
                <c:pt idx="6">
                  <c:v>Chile</c:v>
                </c:pt>
                <c:pt idx="7">
                  <c:v>Estonia</c:v>
                </c:pt>
                <c:pt idx="8">
                  <c:v>Japan</c:v>
                </c:pt>
                <c:pt idx="9">
                  <c:v>Slovak Republic</c:v>
                </c:pt>
                <c:pt idx="10">
                  <c:v>Korea</c:v>
                </c:pt>
                <c:pt idx="11">
                  <c:v>Australia1</c:v>
                </c:pt>
                <c:pt idx="12">
                  <c:v>Hungary</c:v>
                </c:pt>
                <c:pt idx="13">
                  <c:v>Greece</c:v>
                </c:pt>
                <c:pt idx="14">
                  <c:v>Netherlands</c:v>
                </c:pt>
                <c:pt idx="15">
                  <c:v>EU19 average</c:v>
                </c:pt>
                <c:pt idx="16">
                  <c:v>Belgium</c:v>
                </c:pt>
                <c:pt idx="17">
                  <c:v>Iceland</c:v>
                </c:pt>
                <c:pt idx="18">
                  <c:v>Czech Republic</c:v>
                </c:pt>
                <c:pt idx="19">
                  <c:v>Norway</c:v>
                </c:pt>
                <c:pt idx="20">
                  <c:v>OECD average</c:v>
                </c:pt>
                <c:pt idx="21">
                  <c:v>Russian Federation</c:v>
                </c:pt>
                <c:pt idx="22">
                  <c:v>Denmark</c:v>
                </c:pt>
                <c:pt idx="23">
                  <c:v>Spain</c:v>
                </c:pt>
                <c:pt idx="24">
                  <c:v>Luxembourg</c:v>
                </c:pt>
                <c:pt idx="25">
                  <c:v>Germany</c:v>
                </c:pt>
                <c:pt idx="26">
                  <c:v>Mexico</c:v>
                </c:pt>
                <c:pt idx="27">
                  <c:v>Austria2</c:v>
                </c:pt>
                <c:pt idx="28">
                  <c:v>Slovenia</c:v>
                </c:pt>
                <c:pt idx="29">
                  <c:v>Switzerland</c:v>
                </c:pt>
                <c:pt idx="30">
                  <c:v>Turkey</c:v>
                </c:pt>
              </c:strCache>
            </c:strRef>
          </c:cat>
          <c:val>
            <c:numRef>
              <c:f>'Data C_A2.2'!$F$17:$F$47</c:f>
              <c:numCache>
                <c:ptCount val="31"/>
                <c:pt idx="0">
                  <c:v>99.3179063171902</c:v>
                </c:pt>
                <c:pt idx="1">
                  <c:v>92.9935560644259</c:v>
                </c:pt>
                <c:pt idx="2">
                  <c:v>86.9306754349174</c:v>
                </c:pt>
                <c:pt idx="3">
                  <c:v>77.0925607959943</c:v>
                </c:pt>
                <c:pt idx="4">
                  <c:v>75.9386763469804</c:v>
                </c:pt>
                <c:pt idx="5">
                  <c:v>74.9813372120081</c:v>
                </c:pt>
                <c:pt idx="6">
                  <c:v>74.3678084102192</c:v>
                </c:pt>
                <c:pt idx="7">
                  <c:v>74.3678084102192</c:v>
                </c:pt>
                <c:pt idx="8">
                  <c:v>71.6277867528271</c:v>
                </c:pt>
                <c:pt idx="9">
                  <c:v>70.8470321098951</c:v>
                </c:pt>
                <c:pt idx="10">
                  <c:v>67.6128130163976</c:v>
                </c:pt>
                <c:pt idx="11">
                  <c:v>67.29144839691386</c:v>
                </c:pt>
                <c:pt idx="12">
                  <c:v>63.8450294103825</c:v>
                </c:pt>
                <c:pt idx="13">
                  <c:v>63.526209211493</c:v>
                </c:pt>
                <c:pt idx="14">
                  <c:v>62.9203197379265</c:v>
                </c:pt>
                <c:pt idx="15">
                  <c:v>61.96421701655701</c:v>
                </c:pt>
                <c:pt idx="16">
                  <c:v>61.1602652792273</c:v>
                </c:pt>
                <c:pt idx="17">
                  <c:v>60.8907294111753</c:v>
                </c:pt>
                <c:pt idx="18">
                  <c:v>60.7041752393917</c:v>
                </c:pt>
                <c:pt idx="19">
                  <c:v>60.6772229511348</c:v>
                </c:pt>
                <c:pt idx="20">
                  <c:v>59.91777577442189</c:v>
                </c:pt>
                <c:pt idx="21">
                  <c:v>54.1784267653172</c:v>
                </c:pt>
                <c:pt idx="22">
                  <c:v>53.0038348340899</c:v>
                </c:pt>
                <c:pt idx="23">
                  <c:v>44.6947089923837</c:v>
                </c:pt>
                <c:pt idx="24">
                  <c:v>41.9185555733892</c:v>
                </c:pt>
                <c:pt idx="25">
                  <c:v>41.5560210366633</c:v>
                </c:pt>
                <c:pt idx="26">
                  <c:v>40.5321421707372</c:v>
                </c:pt>
                <c:pt idx="27">
                  <c:v>39.3695981660409</c:v>
                </c:pt>
                <c:pt idx="28">
                  <c:v>35.037934209614</c:v>
                </c:pt>
                <c:pt idx="29">
                  <c:v>26.5592823597387</c:v>
                </c:pt>
                <c:pt idx="30">
                  <c:v>26.2095236771775</c:v>
                </c:pt>
              </c:numCache>
            </c:numRef>
          </c:val>
        </c:ser>
        <c:axId val="24263737"/>
        <c:axId val="17047042"/>
      </c:barChart>
      <c:lineChart>
        <c:grouping val="standard"/>
        <c:varyColors val="0"/>
        <c:ser>
          <c:idx val="1"/>
          <c:order val="1"/>
          <c:tx>
            <c:strRef>
              <c:f>'Data C_A2.2'!$G$9</c:f>
              <c:strCache>
                <c:ptCount val="1"/>
                <c:pt idx="0">
                  <c:v>Entry rates into tertiary-type A education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FF0000"/>
              </a:solidFill>
              <a:ln>
                <a:solidFill>
                  <a:srgbClr val="993366"/>
                </a:solidFill>
              </a:ln>
            </c:spPr>
          </c:marker>
          <c:cat>
            <c:strRef>
              <c:f>'Data C_A2.2'!$B$17:$B$47</c:f>
              <c:strCache>
                <c:ptCount val="31"/>
                <c:pt idx="0">
                  <c:v>Ireland</c:v>
                </c:pt>
                <c:pt idx="1">
                  <c:v>Finland</c:v>
                </c:pt>
                <c:pt idx="2">
                  <c:v>Israel</c:v>
                </c:pt>
                <c:pt idx="3">
                  <c:v>Poland</c:v>
                </c:pt>
                <c:pt idx="4">
                  <c:v>Sweden</c:v>
                </c:pt>
                <c:pt idx="5">
                  <c:v>Italy</c:v>
                </c:pt>
                <c:pt idx="6">
                  <c:v>Chile</c:v>
                </c:pt>
                <c:pt idx="7">
                  <c:v>Estonia</c:v>
                </c:pt>
                <c:pt idx="8">
                  <c:v>Japan</c:v>
                </c:pt>
                <c:pt idx="9">
                  <c:v>Slovak Republic</c:v>
                </c:pt>
                <c:pt idx="10">
                  <c:v>Korea</c:v>
                </c:pt>
                <c:pt idx="11">
                  <c:v>Australia</c:v>
                </c:pt>
                <c:pt idx="12">
                  <c:v>Hungary</c:v>
                </c:pt>
                <c:pt idx="13">
                  <c:v>Greece</c:v>
                </c:pt>
                <c:pt idx="14">
                  <c:v>Netherlands</c:v>
                </c:pt>
                <c:pt idx="15">
                  <c:v>EU19 average</c:v>
                </c:pt>
                <c:pt idx="16">
                  <c:v>Belgium</c:v>
                </c:pt>
                <c:pt idx="17">
                  <c:v>Iceland</c:v>
                </c:pt>
                <c:pt idx="18">
                  <c:v>Czech Republic</c:v>
                </c:pt>
                <c:pt idx="19">
                  <c:v>Norway</c:v>
                </c:pt>
                <c:pt idx="20">
                  <c:v>OECD average</c:v>
                </c:pt>
                <c:pt idx="21">
                  <c:v>Russian Federation</c:v>
                </c:pt>
                <c:pt idx="22">
                  <c:v>Denmark</c:v>
                </c:pt>
                <c:pt idx="23">
                  <c:v>Spain</c:v>
                </c:pt>
                <c:pt idx="24">
                  <c:v>Luxembourg</c:v>
                </c:pt>
                <c:pt idx="25">
                  <c:v>Germany</c:v>
                </c:pt>
                <c:pt idx="26">
                  <c:v>Mexico</c:v>
                </c:pt>
                <c:pt idx="27">
                  <c:v>Austria</c:v>
                </c:pt>
                <c:pt idx="28">
                  <c:v>Slovenia</c:v>
                </c:pt>
                <c:pt idx="29">
                  <c:v>Switzerland</c:v>
                </c:pt>
                <c:pt idx="30">
                  <c:v>Turkey</c:v>
                </c:pt>
              </c:strCache>
            </c:strRef>
          </c:cat>
          <c:val>
            <c:numRef>
              <c:f>'Data C_A2.2'!$G$17:$G$47</c:f>
              <c:numCache>
                <c:ptCount val="31"/>
                <c:pt idx="0">
                  <c:v>45.9858298082153</c:v>
                </c:pt>
                <c:pt idx="1">
                  <c:v>69.737064762673</c:v>
                </c:pt>
                <c:pt idx="2">
                  <c:v>60.043187537925</c:v>
                </c:pt>
                <c:pt idx="3">
                  <c:v>82.7</c:v>
                </c:pt>
                <c:pt idx="4">
                  <c:v>65.1876260971105</c:v>
                </c:pt>
                <c:pt idx="5">
                  <c:v>51.4410259105932</c:v>
                </c:pt>
                <c:pt idx="6">
                  <c:v>45.3661722826605</c:v>
                </c:pt>
                <c:pt idx="7">
                  <c:v>42.2071923438003</c:v>
                </c:pt>
                <c:pt idx="8">
                  <c:v>48.2312776135988</c:v>
                </c:pt>
                <c:pt idx="9">
                  <c:v>72.2441811910225</c:v>
                </c:pt>
                <c:pt idx="10">
                  <c:v>71.123814011433</c:v>
                </c:pt>
                <c:pt idx="11">
                  <c:v>86.9591562816505</c:v>
                </c:pt>
                <c:pt idx="12">
                  <c:v>57.0139399655883</c:v>
                </c:pt>
                <c:pt idx="13">
                  <c:v>42.4195625961997</c:v>
                </c:pt>
                <c:pt idx="14">
                  <c:v>61.7649554810908</c:v>
                </c:pt>
                <c:pt idx="15">
                  <c:v>54.77460485664082</c:v>
                </c:pt>
                <c:pt idx="16">
                  <c:v>30.5225162256748</c:v>
                </c:pt>
                <c:pt idx="17">
                  <c:v>73.1762111296264</c:v>
                </c:pt>
                <c:pt idx="18">
                  <c:v>56.9475571275927</c:v>
                </c:pt>
                <c:pt idx="19">
                  <c:v>71.3090712915902</c:v>
                </c:pt>
                <c:pt idx="20">
                  <c:v>55.87304283016088</c:v>
                </c:pt>
                <c:pt idx="21">
                  <c:v>67.7</c:v>
                </c:pt>
                <c:pt idx="22">
                  <c:v>59.4740859136077</c:v>
                </c:pt>
                <c:pt idx="23">
                  <c:v>41.2676296309179</c:v>
                </c:pt>
                <c:pt idx="24">
                  <c:v>24.927164337923</c:v>
                </c:pt>
                <c:pt idx="25">
                  <c:v>36.2111991149101</c:v>
                </c:pt>
                <c:pt idx="26">
                  <c:v>33.6638246940878</c:v>
                </c:pt>
                <c:pt idx="27">
                  <c:v>49.9459423778626</c:v>
                </c:pt>
                <c:pt idx="28">
                  <c:v>55.6532356188333</c:v>
                </c:pt>
                <c:pt idx="29">
                  <c:v>37.9642567391972</c:v>
                </c:pt>
                <c:pt idx="30">
                  <c:v>29.9570556955268</c:v>
                </c:pt>
              </c:numCache>
            </c:numRef>
          </c:val>
          <c:smooth val="0"/>
        </c:ser>
        <c:axId val="24263737"/>
        <c:axId val="17047042"/>
      </c:lineChart>
      <c:catAx>
        <c:axId val="2426373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17047042"/>
        <c:crosses val="autoZero"/>
        <c:auto val="1"/>
        <c:lblOffset val="100"/>
        <c:tickLblSkip val="1"/>
        <c:noMultiLvlLbl val="0"/>
      </c:catAx>
      <c:valAx>
        <c:axId val="17047042"/>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4263737"/>
        <c:crossesAt val="1"/>
        <c:crossBetween val="between"/>
        <c:dispUnits/>
      </c:valAx>
      <c:spPr>
        <a:solidFill>
          <a:srgbClr val="FFFFFF"/>
        </a:solidFill>
        <a:ln w="3175">
          <a:noFill/>
        </a:ln>
      </c:spPr>
    </c:plotArea>
    <c:legend>
      <c:legendPos val="t"/>
      <c:layout>
        <c:manualLayout>
          <c:xMode val="edge"/>
          <c:yMode val="edge"/>
          <c:x val="0.113"/>
          <c:y val="0.0745"/>
          <c:w val="0.82125"/>
          <c:h val="0.098"/>
        </c:manualLayout>
      </c:layout>
      <c:overlay val="0"/>
      <c:spPr>
        <a:noFill/>
        <a:ln w="3175">
          <a:noFill/>
        </a:ln>
      </c:spPr>
      <c:txPr>
        <a:bodyPr vert="horz" rot="0"/>
        <a:lstStyle/>
        <a:p>
          <a:pPr>
            <a:defRPr lang="en-US" cap="none" sz="5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A2.3. Entry rates into tertiary-type A education (1995, 2000 and 2008)</a:t>
            </a:r>
          </a:p>
        </c:rich>
      </c:tx>
      <c:layout>
        <c:manualLayout>
          <c:xMode val="factor"/>
          <c:yMode val="factor"/>
          <c:x val="-0.00725"/>
          <c:y val="-0.00475"/>
        </c:manualLayout>
      </c:layout>
      <c:spPr>
        <a:noFill/>
        <a:ln w="3175">
          <a:noFill/>
        </a:ln>
      </c:spPr>
    </c:title>
    <c:plotArea>
      <c:layout>
        <c:manualLayout>
          <c:xMode val="edge"/>
          <c:yMode val="edge"/>
          <c:x val="0.00075"/>
          <c:y val="0.088"/>
          <c:w val="0.99"/>
          <c:h val="0.81675"/>
        </c:manualLayout>
      </c:layout>
      <c:barChart>
        <c:barDir val="col"/>
        <c:grouping val="clustered"/>
        <c:varyColors val="0"/>
        <c:ser>
          <c:idx val="1"/>
          <c:order val="2"/>
          <c:tx>
            <c:strRef>
              <c:f>'Data C_A2.3'!$G$10</c:f>
              <c:strCache>
                <c:ptCount val="1"/>
                <c:pt idx="0">
                  <c:v>2008  </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C_A2.3'!$H$14:$H$48</c:f>
              <c:strCache>
                <c:ptCount val="35"/>
                <c:pt idx="0">
                  <c:v>Australia</c:v>
                </c:pt>
                <c:pt idx="1">
                  <c:v>Poland</c:v>
                </c:pt>
                <c:pt idx="2">
                  <c:v>Portugal</c:v>
                </c:pt>
                <c:pt idx="3">
                  <c:v>Iceland</c:v>
                </c:pt>
                <c:pt idx="4">
                  <c:v>Slovak Republic</c:v>
                </c:pt>
                <c:pt idx="5">
                  <c:v>New Zealand</c:v>
                </c:pt>
                <c:pt idx="6">
                  <c:v>Norway</c:v>
                </c:pt>
                <c:pt idx="7">
                  <c:v>Korea</c:v>
                </c:pt>
                <c:pt idx="8">
                  <c:v>Finland</c:v>
                </c:pt>
                <c:pt idx="9">
                  <c:v>Russian Federation</c:v>
                </c:pt>
                <c:pt idx="10">
                  <c:v>Sweden</c:v>
                </c:pt>
                <c:pt idx="11">
                  <c:v>United States1</c:v>
                </c:pt>
                <c:pt idx="12">
                  <c:v>Netherlands</c:v>
                </c:pt>
                <c:pt idx="13">
                  <c:v>Israel</c:v>
                </c:pt>
                <c:pt idx="14">
                  <c:v>Denmark</c:v>
                </c:pt>
                <c:pt idx="15">
                  <c:v>United Kingdom</c:v>
                </c:pt>
                <c:pt idx="16">
                  <c:v>Hungary</c:v>
                </c:pt>
                <c:pt idx="17">
                  <c:v>Czech Republic</c:v>
                </c:pt>
                <c:pt idx="18">
                  <c:v>OECD average</c:v>
                </c:pt>
                <c:pt idx="19">
                  <c:v>Slovenia</c:v>
                </c:pt>
                <c:pt idx="20">
                  <c:v>EU19 average</c:v>
                </c:pt>
                <c:pt idx="21">
                  <c:v>Italy</c:v>
                </c:pt>
                <c:pt idx="22">
                  <c:v>Austria</c:v>
                </c:pt>
                <c:pt idx="23">
                  <c:v>Japan</c:v>
                </c:pt>
                <c:pt idx="24">
                  <c:v>Ireland</c:v>
                </c:pt>
                <c:pt idx="25">
                  <c:v>Chile</c:v>
                </c:pt>
                <c:pt idx="26">
                  <c:v>Greece</c:v>
                </c:pt>
                <c:pt idx="27">
                  <c:v>Estonia</c:v>
                </c:pt>
                <c:pt idx="28">
                  <c:v>Spain</c:v>
                </c:pt>
                <c:pt idx="29">
                  <c:v>Switzerland</c:v>
                </c:pt>
                <c:pt idx="30">
                  <c:v>Germany</c:v>
                </c:pt>
                <c:pt idx="31">
                  <c:v>Mexico</c:v>
                </c:pt>
                <c:pt idx="32">
                  <c:v>Belgium</c:v>
                </c:pt>
                <c:pt idx="33">
                  <c:v>Turkey</c:v>
                </c:pt>
                <c:pt idx="34">
                  <c:v>Luxembourg</c:v>
                </c:pt>
              </c:strCache>
            </c:strRef>
          </c:cat>
          <c:val>
            <c:numRef>
              <c:f>'Data C_A2.3'!$G$14:$G$48</c:f>
              <c:numCache>
                <c:ptCount val="35"/>
                <c:pt idx="0">
                  <c:v>86.9591562816505</c:v>
                </c:pt>
                <c:pt idx="1">
                  <c:v>82.7</c:v>
                </c:pt>
                <c:pt idx="2">
                  <c:v>80.9946426740477</c:v>
                </c:pt>
                <c:pt idx="3">
                  <c:v>73.1762111296264</c:v>
                </c:pt>
                <c:pt idx="4">
                  <c:v>72.2441811910225</c:v>
                </c:pt>
                <c:pt idx="5">
                  <c:v>72.1430337449643</c:v>
                </c:pt>
                <c:pt idx="6">
                  <c:v>71.3090712915902</c:v>
                </c:pt>
                <c:pt idx="7">
                  <c:v>71.123814011433</c:v>
                </c:pt>
                <c:pt idx="8">
                  <c:v>69.737064762673</c:v>
                </c:pt>
                <c:pt idx="9">
                  <c:v>67.7</c:v>
                </c:pt>
                <c:pt idx="10">
                  <c:v>65.1876260971105</c:v>
                </c:pt>
                <c:pt idx="11">
                  <c:v>64.481481170795</c:v>
                </c:pt>
                <c:pt idx="12">
                  <c:v>61.7649554810908</c:v>
                </c:pt>
                <c:pt idx="13">
                  <c:v>60.043187537925</c:v>
                </c:pt>
                <c:pt idx="14">
                  <c:v>59.4740859136077</c:v>
                </c:pt>
                <c:pt idx="15">
                  <c:v>57.1579642045047</c:v>
                </c:pt>
                <c:pt idx="16">
                  <c:v>57.0139399655883</c:v>
                </c:pt>
                <c:pt idx="17">
                  <c:v>56.9475571275927</c:v>
                </c:pt>
                <c:pt idx="18">
                  <c:v>55.86987503290599</c:v>
                </c:pt>
                <c:pt idx="19">
                  <c:v>55.6532356188333</c:v>
                </c:pt>
                <c:pt idx="20">
                  <c:v>54.77123882848565</c:v>
                </c:pt>
                <c:pt idx="21">
                  <c:v>51.4</c:v>
                </c:pt>
                <c:pt idx="22">
                  <c:v>49.9459423778626</c:v>
                </c:pt>
                <c:pt idx="23">
                  <c:v>48.2</c:v>
                </c:pt>
                <c:pt idx="24">
                  <c:v>45.9858298082153</c:v>
                </c:pt>
                <c:pt idx="25">
                  <c:v>45.3661722826605</c:v>
                </c:pt>
                <c:pt idx="26">
                  <c:v>42.4</c:v>
                </c:pt>
                <c:pt idx="27">
                  <c:v>42.2071923438003</c:v>
                </c:pt>
                <c:pt idx="28">
                  <c:v>41.2676296309179</c:v>
                </c:pt>
                <c:pt idx="29">
                  <c:v>37.9642567391972</c:v>
                </c:pt>
                <c:pt idx="30">
                  <c:v>36.2111991149101</c:v>
                </c:pt>
                <c:pt idx="31">
                  <c:v>33.6638246940878</c:v>
                </c:pt>
                <c:pt idx="32">
                  <c:v>30.5225162256748</c:v>
                </c:pt>
                <c:pt idx="33">
                  <c:v>29.9570556955268</c:v>
                </c:pt>
                <c:pt idx="34">
                  <c:v>24.927164337923</c:v>
                </c:pt>
              </c:numCache>
            </c:numRef>
          </c:val>
        </c:ser>
        <c:axId val="19205651"/>
        <c:axId val="38633132"/>
      </c:barChart>
      <c:lineChart>
        <c:grouping val="standard"/>
        <c:varyColors val="0"/>
        <c:ser>
          <c:idx val="0"/>
          <c:order val="0"/>
          <c:tx>
            <c:strRef>
              <c:f>'Data C_A2.3'!$E$10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33CCCC"/>
              </a:solidFill>
              <a:ln>
                <a:solidFill>
                  <a:srgbClr val="666699"/>
                </a:solidFill>
              </a:ln>
            </c:spPr>
          </c:marker>
          <c:cat>
            <c:strRef>
              <c:f>'Data C_A2.3'!$H$14:$H$48</c:f>
              <c:strCache>
                <c:ptCount val="35"/>
                <c:pt idx="0">
                  <c:v>Australia</c:v>
                </c:pt>
                <c:pt idx="1">
                  <c:v>Poland</c:v>
                </c:pt>
                <c:pt idx="2">
                  <c:v>Portugal</c:v>
                </c:pt>
                <c:pt idx="3">
                  <c:v>Iceland</c:v>
                </c:pt>
                <c:pt idx="4">
                  <c:v>Slovak Republic</c:v>
                </c:pt>
                <c:pt idx="5">
                  <c:v>New Zealand</c:v>
                </c:pt>
                <c:pt idx="6">
                  <c:v>Norway</c:v>
                </c:pt>
                <c:pt idx="7">
                  <c:v>Korea</c:v>
                </c:pt>
                <c:pt idx="8">
                  <c:v>Finland</c:v>
                </c:pt>
                <c:pt idx="9">
                  <c:v>Russian Federation</c:v>
                </c:pt>
                <c:pt idx="10">
                  <c:v>Sweden</c:v>
                </c:pt>
                <c:pt idx="11">
                  <c:v>United States1</c:v>
                </c:pt>
                <c:pt idx="12">
                  <c:v>Netherlands</c:v>
                </c:pt>
                <c:pt idx="13">
                  <c:v>Israel</c:v>
                </c:pt>
                <c:pt idx="14">
                  <c:v>Denmark</c:v>
                </c:pt>
                <c:pt idx="15">
                  <c:v>United Kingdom</c:v>
                </c:pt>
                <c:pt idx="16">
                  <c:v>Hungary</c:v>
                </c:pt>
                <c:pt idx="17">
                  <c:v>Czech Republic</c:v>
                </c:pt>
                <c:pt idx="18">
                  <c:v>OECD average</c:v>
                </c:pt>
                <c:pt idx="19">
                  <c:v>Slovenia</c:v>
                </c:pt>
                <c:pt idx="20">
                  <c:v>EU19 average</c:v>
                </c:pt>
                <c:pt idx="21">
                  <c:v>Italy</c:v>
                </c:pt>
                <c:pt idx="22">
                  <c:v>Austria</c:v>
                </c:pt>
                <c:pt idx="23">
                  <c:v>Japan</c:v>
                </c:pt>
                <c:pt idx="24">
                  <c:v>Ireland</c:v>
                </c:pt>
                <c:pt idx="25">
                  <c:v>Chile</c:v>
                </c:pt>
                <c:pt idx="26">
                  <c:v>Greece</c:v>
                </c:pt>
                <c:pt idx="27">
                  <c:v>Estonia</c:v>
                </c:pt>
                <c:pt idx="28">
                  <c:v>Spain</c:v>
                </c:pt>
                <c:pt idx="29">
                  <c:v>Switzerland</c:v>
                </c:pt>
                <c:pt idx="30">
                  <c:v>Germany</c:v>
                </c:pt>
                <c:pt idx="31">
                  <c:v>Mexico</c:v>
                </c:pt>
                <c:pt idx="32">
                  <c:v>Belgium</c:v>
                </c:pt>
                <c:pt idx="33">
                  <c:v>Turkey</c:v>
                </c:pt>
                <c:pt idx="34">
                  <c:v>Luxembourg</c:v>
                </c:pt>
              </c:strCache>
            </c:strRef>
          </c:cat>
          <c:val>
            <c:numRef>
              <c:f>'Data C_A2.3'!$E$14:$E$48</c:f>
              <c:numCache>
                <c:ptCount val="35"/>
                <c:pt idx="1">
                  <c:v>35.915887461625864</c:v>
                </c:pt>
                <c:pt idx="3">
                  <c:v>38.04455661386299</c:v>
                </c:pt>
                <c:pt idx="4">
                  <c:v>28.17038390263777</c:v>
                </c:pt>
                <c:pt idx="5">
                  <c:v>83.38777529450057</c:v>
                </c:pt>
                <c:pt idx="6">
                  <c:v>59.17484907068483</c:v>
                </c:pt>
                <c:pt idx="7">
                  <c:v>40.71367199516299</c:v>
                </c:pt>
                <c:pt idx="8">
                  <c:v>39.01849332344781</c:v>
                </c:pt>
                <c:pt idx="10">
                  <c:v>57.05826657643783</c:v>
                </c:pt>
                <c:pt idx="12">
                  <c:v>43.60539408531932</c:v>
                </c:pt>
                <c:pt idx="14">
                  <c:v>40.31170487087028</c:v>
                </c:pt>
                <c:pt idx="18">
                  <c:v>37.44671372638083</c:v>
                </c:pt>
                <c:pt idx="20">
                  <c:v>34.65765595864397</c:v>
                </c:pt>
                <c:pt idx="22">
                  <c:v>27.193971211469858</c:v>
                </c:pt>
                <c:pt idx="23">
                  <c:v>31.366597860129342</c:v>
                </c:pt>
                <c:pt idx="26">
                  <c:v>14.817126315614217</c:v>
                </c:pt>
                <c:pt idx="29">
                  <c:v>16.952149411995794</c:v>
                </c:pt>
                <c:pt idx="30">
                  <c:v>25.827675880372812</c:v>
                </c:pt>
                <c:pt idx="33">
                  <c:v>17.588915747961003</c:v>
                </c:pt>
              </c:numCache>
            </c:numRef>
          </c:val>
          <c:smooth val="0"/>
        </c:ser>
        <c:ser>
          <c:idx val="2"/>
          <c:order val="1"/>
          <c:tx>
            <c:strRef>
              <c:f>'Data C_A2.3'!$F$10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969696"/>
              </a:solidFill>
              <a:ln>
                <a:solidFill>
                  <a:srgbClr val="99CC00"/>
                </a:solidFill>
              </a:ln>
            </c:spPr>
          </c:marker>
          <c:cat>
            <c:strRef>
              <c:f>'Data C_A2.3'!$H$14:$H$48</c:f>
              <c:strCache>
                <c:ptCount val="35"/>
                <c:pt idx="0">
                  <c:v>Australia</c:v>
                </c:pt>
                <c:pt idx="1">
                  <c:v>Poland</c:v>
                </c:pt>
                <c:pt idx="2">
                  <c:v>Portugal</c:v>
                </c:pt>
                <c:pt idx="3">
                  <c:v>Iceland</c:v>
                </c:pt>
                <c:pt idx="4">
                  <c:v>Slovak Republic</c:v>
                </c:pt>
                <c:pt idx="5">
                  <c:v>New Zealand</c:v>
                </c:pt>
                <c:pt idx="6">
                  <c:v>Norway</c:v>
                </c:pt>
                <c:pt idx="7">
                  <c:v>Korea</c:v>
                </c:pt>
                <c:pt idx="8">
                  <c:v>Finland</c:v>
                </c:pt>
                <c:pt idx="9">
                  <c:v>Russian Federation</c:v>
                </c:pt>
                <c:pt idx="10">
                  <c:v>Sweden</c:v>
                </c:pt>
                <c:pt idx="11">
                  <c:v>United States1</c:v>
                </c:pt>
                <c:pt idx="12">
                  <c:v>Netherlands</c:v>
                </c:pt>
                <c:pt idx="13">
                  <c:v>Israel</c:v>
                </c:pt>
                <c:pt idx="14">
                  <c:v>Denmark</c:v>
                </c:pt>
                <c:pt idx="15">
                  <c:v>United Kingdom</c:v>
                </c:pt>
                <c:pt idx="16">
                  <c:v>Hungary</c:v>
                </c:pt>
                <c:pt idx="17">
                  <c:v>Czech Republic</c:v>
                </c:pt>
                <c:pt idx="18">
                  <c:v>OECD average</c:v>
                </c:pt>
                <c:pt idx="19">
                  <c:v>Slovenia</c:v>
                </c:pt>
                <c:pt idx="20">
                  <c:v>EU19 average</c:v>
                </c:pt>
                <c:pt idx="21">
                  <c:v>Italy</c:v>
                </c:pt>
                <c:pt idx="22">
                  <c:v>Austria</c:v>
                </c:pt>
                <c:pt idx="23">
                  <c:v>Japan</c:v>
                </c:pt>
                <c:pt idx="24">
                  <c:v>Ireland</c:v>
                </c:pt>
                <c:pt idx="25">
                  <c:v>Chile</c:v>
                </c:pt>
                <c:pt idx="26">
                  <c:v>Greece</c:v>
                </c:pt>
                <c:pt idx="27">
                  <c:v>Estonia</c:v>
                </c:pt>
                <c:pt idx="28">
                  <c:v>Spain</c:v>
                </c:pt>
                <c:pt idx="29">
                  <c:v>Switzerland</c:v>
                </c:pt>
                <c:pt idx="30">
                  <c:v>Germany</c:v>
                </c:pt>
                <c:pt idx="31">
                  <c:v>Mexico</c:v>
                </c:pt>
                <c:pt idx="32">
                  <c:v>Belgium</c:v>
                </c:pt>
                <c:pt idx="33">
                  <c:v>Turkey</c:v>
                </c:pt>
                <c:pt idx="34">
                  <c:v>Luxembourg</c:v>
                </c:pt>
              </c:strCache>
            </c:strRef>
          </c:cat>
          <c:val>
            <c:numRef>
              <c:f>'Data C_A2.3'!$F$14:$F$48</c:f>
              <c:numCache>
                <c:ptCount val="35"/>
                <c:pt idx="0">
                  <c:v>59.03029766940645</c:v>
                </c:pt>
                <c:pt idx="1">
                  <c:v>64.58615544232134</c:v>
                </c:pt>
                <c:pt idx="3">
                  <c:v>65.60904309737319</c:v>
                </c:pt>
                <c:pt idx="4">
                  <c:v>36.68660887101134</c:v>
                </c:pt>
                <c:pt idx="5">
                  <c:v>95.06276653895526</c:v>
                </c:pt>
                <c:pt idx="6">
                  <c:v>67.42360643885361</c:v>
                </c:pt>
                <c:pt idx="7">
                  <c:v>45.228599671177946</c:v>
                </c:pt>
                <c:pt idx="8">
                  <c:v>71.22334159901328</c:v>
                </c:pt>
                <c:pt idx="10">
                  <c:v>67.18350811851546</c:v>
                </c:pt>
                <c:pt idx="11">
                  <c:v>41.72662200956848</c:v>
                </c:pt>
                <c:pt idx="12">
                  <c:v>53.28538279161968</c:v>
                </c:pt>
                <c:pt idx="13">
                  <c:v>48.47047483662897</c:v>
                </c:pt>
                <c:pt idx="14">
                  <c:v>52.18908416930445</c:v>
                </c:pt>
                <c:pt idx="15">
                  <c:v>47.12181470651818</c:v>
                </c:pt>
                <c:pt idx="16">
                  <c:v>63.554231331194075</c:v>
                </c:pt>
                <c:pt idx="17">
                  <c:v>24.70509636396771</c:v>
                </c:pt>
                <c:pt idx="18">
                  <c:v>47.31405719670034</c:v>
                </c:pt>
                <c:pt idx="20">
                  <c:v>46.137605812448626</c:v>
                </c:pt>
                <c:pt idx="21">
                  <c:v>39.16735357413988</c:v>
                </c:pt>
                <c:pt idx="22">
                  <c:v>33.57099908046633</c:v>
                </c:pt>
                <c:pt idx="23">
                  <c:v>39.64817018432603</c:v>
                </c:pt>
                <c:pt idx="24">
                  <c:v>31.962217152737338</c:v>
                </c:pt>
                <c:pt idx="26">
                  <c:v>29.775603819011717</c:v>
                </c:pt>
                <c:pt idx="28">
                  <c:v>46.85002968615281</c:v>
                </c:pt>
                <c:pt idx="29">
                  <c:v>29.164615199515275</c:v>
                </c:pt>
                <c:pt idx="30">
                  <c:v>30.2026604807559</c:v>
                </c:pt>
                <c:pt idx="31">
                  <c:v>26.77201462547529</c:v>
                </c:pt>
                <c:pt idx="33">
                  <c:v>21.121607296127692</c:v>
                </c:pt>
              </c:numCache>
            </c:numRef>
          </c:val>
          <c:smooth val="0"/>
        </c:ser>
        <c:axId val="19205651"/>
        <c:axId val="38633132"/>
      </c:lineChart>
      <c:catAx>
        <c:axId val="1920565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latin typeface="Arial"/>
                <a:ea typeface="Arial"/>
                <a:cs typeface="Arial"/>
              </a:defRPr>
            </a:pPr>
          </a:p>
        </c:txPr>
        <c:crossAx val="38633132"/>
        <c:crosses val="autoZero"/>
        <c:auto val="1"/>
        <c:lblOffset val="100"/>
        <c:tickLblSkip val="1"/>
        <c:noMultiLvlLbl val="0"/>
      </c:catAx>
      <c:valAx>
        <c:axId val="38633132"/>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205651"/>
        <c:crossesAt val="1"/>
        <c:crossBetween val="between"/>
        <c:dispUnits/>
      </c:valAx>
      <c:spPr>
        <a:solidFill>
          <a:srgbClr val="FFFFFF"/>
        </a:solidFill>
        <a:ln w="3175">
          <a:noFill/>
        </a:ln>
      </c:spPr>
    </c:plotArea>
    <c:legend>
      <c:legendPos val="t"/>
      <c:layout>
        <c:manualLayout>
          <c:xMode val="edge"/>
          <c:yMode val="edge"/>
          <c:x val="0.38375"/>
          <c:y val="0.05725"/>
          <c:w val="0.22525"/>
          <c:h val="0.0382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A2.4. Entry rates into tertiary-type B education (1995, 2008)</a:t>
            </a:r>
          </a:p>
        </c:rich>
      </c:tx>
      <c:layout>
        <c:manualLayout>
          <c:xMode val="factor"/>
          <c:yMode val="factor"/>
          <c:x val="0.0185"/>
          <c:y val="-0.00325"/>
        </c:manualLayout>
      </c:layout>
      <c:spPr>
        <a:noFill/>
        <a:ln w="3175">
          <a:noFill/>
        </a:ln>
      </c:spPr>
    </c:title>
    <c:plotArea>
      <c:layout>
        <c:manualLayout>
          <c:xMode val="edge"/>
          <c:yMode val="edge"/>
          <c:x val="0.0165"/>
          <c:y val="0.121"/>
          <c:w val="0.97775"/>
          <c:h val="0.78375"/>
        </c:manualLayout>
      </c:layout>
      <c:barChart>
        <c:barDir val="col"/>
        <c:grouping val="clustered"/>
        <c:varyColors val="0"/>
        <c:ser>
          <c:idx val="1"/>
          <c:order val="1"/>
          <c:tx>
            <c:strRef>
              <c:f>'Data C_A2.4'!$F$10</c:f>
              <c:strCache>
                <c:ptCount val="1"/>
                <c:pt idx="0">
                  <c:v>2008  </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C_A2.4'!$G$19:$G$48</c:f>
              <c:strCache>
                <c:ptCount val="30"/>
                <c:pt idx="0">
                  <c:v>Chile</c:v>
                </c:pt>
                <c:pt idx="1">
                  <c:v>New Zealand</c:v>
                </c:pt>
                <c:pt idx="2">
                  <c:v>Korea</c:v>
                </c:pt>
                <c:pt idx="3">
                  <c:v>Belgium</c:v>
                </c:pt>
                <c:pt idx="4">
                  <c:v>Slovenia</c:v>
                </c:pt>
                <c:pt idx="5">
                  <c:v>Estonia</c:v>
                </c:pt>
                <c:pt idx="6">
                  <c:v>United Kingdom</c:v>
                </c:pt>
                <c:pt idx="7">
                  <c:v>Russian Federation</c:v>
                </c:pt>
                <c:pt idx="8">
                  <c:v>Japan</c:v>
                </c:pt>
                <c:pt idx="9">
                  <c:v>Greece</c:v>
                </c:pt>
                <c:pt idx="10">
                  <c:v>Israel</c:v>
                </c:pt>
                <c:pt idx="11">
                  <c:v>Turkey</c:v>
                </c:pt>
                <c:pt idx="12">
                  <c:v>Spain</c:v>
                </c:pt>
                <c:pt idx="13">
                  <c:v>Denmark</c:v>
                </c:pt>
                <c:pt idx="14">
                  <c:v>Ireland</c:v>
                </c:pt>
                <c:pt idx="15">
                  <c:v>Switzerland</c:v>
                </c:pt>
                <c:pt idx="16">
                  <c:v>OECD average</c:v>
                </c:pt>
                <c:pt idx="17">
                  <c:v>Germany</c:v>
                </c:pt>
                <c:pt idx="18">
                  <c:v>EU19 average</c:v>
                </c:pt>
                <c:pt idx="19">
                  <c:v>Hungary</c:v>
                </c:pt>
                <c:pt idx="20">
                  <c:v>Sweden</c:v>
                </c:pt>
                <c:pt idx="21">
                  <c:v>Czech Republic</c:v>
                </c:pt>
                <c:pt idx="22">
                  <c:v>Austria</c:v>
                </c:pt>
                <c:pt idx="23">
                  <c:v>Iceland</c:v>
                </c:pt>
                <c:pt idx="24">
                  <c:v>Mexico</c:v>
                </c:pt>
                <c:pt idx="25">
                  <c:v>Slovak Republic</c:v>
                </c:pt>
                <c:pt idx="26">
                  <c:v>Poland</c:v>
                </c:pt>
                <c:pt idx="27">
                  <c:v>Italy</c:v>
                </c:pt>
                <c:pt idx="28">
                  <c:v>Norway</c:v>
                </c:pt>
                <c:pt idx="29">
                  <c:v>Finland</c:v>
                </c:pt>
              </c:strCache>
            </c:strRef>
          </c:cat>
          <c:val>
            <c:numRef>
              <c:f>'Data C_A2.4'!$F$19:$F$48</c:f>
              <c:numCache>
                <c:ptCount val="30"/>
                <c:pt idx="0">
                  <c:v>48.0376906901625</c:v>
                </c:pt>
                <c:pt idx="1">
                  <c:v>46.3735369736482</c:v>
                </c:pt>
                <c:pt idx="2">
                  <c:v>37.8404953968695</c:v>
                </c:pt>
                <c:pt idx="3">
                  <c:v>37.0193071256014</c:v>
                </c:pt>
                <c:pt idx="4">
                  <c:v>32.2161367163772</c:v>
                </c:pt>
                <c:pt idx="5">
                  <c:v>30.8706420602247</c:v>
                </c:pt>
                <c:pt idx="6">
                  <c:v>30.2679182342799</c:v>
                </c:pt>
                <c:pt idx="7">
                  <c:v>29.7</c:v>
                </c:pt>
                <c:pt idx="8">
                  <c:v>29.1</c:v>
                </c:pt>
                <c:pt idx="9">
                  <c:v>26.4</c:v>
                </c:pt>
                <c:pt idx="10">
                  <c:v>25.6426382853385</c:v>
                </c:pt>
                <c:pt idx="11">
                  <c:v>22.6188309414806</c:v>
                </c:pt>
                <c:pt idx="12">
                  <c:v>21.6923308690068</c:v>
                </c:pt>
                <c:pt idx="13">
                  <c:v>21.1650011768959</c:v>
                </c:pt>
                <c:pt idx="14">
                  <c:v>19.8904920414423</c:v>
                </c:pt>
                <c:pt idx="15">
                  <c:v>19.2387124748742</c:v>
                </c:pt>
                <c:pt idx="16">
                  <c:v>15.650349183959609</c:v>
                </c:pt>
                <c:pt idx="17">
                  <c:v>13.6830471659705</c:v>
                </c:pt>
                <c:pt idx="18">
                  <c:v>11.742764028085302</c:v>
                </c:pt>
                <c:pt idx="19">
                  <c:v>11.8930804657907</c:v>
                </c:pt>
                <c:pt idx="20">
                  <c:v>9.88781222544338</c:v>
                </c:pt>
                <c:pt idx="21">
                  <c:v>9.02707512035858</c:v>
                </c:pt>
                <c:pt idx="22">
                  <c:v>8.91105971682984</c:v>
                </c:pt>
                <c:pt idx="23">
                  <c:v>5.80420055898952</c:v>
                </c:pt>
                <c:pt idx="24">
                  <c:v>2.17620842534946</c:v>
                </c:pt>
                <c:pt idx="25">
                  <c:v>0.932628363916164</c:v>
                </c:pt>
                <c:pt idx="26">
                  <c:v>0.6</c:v>
                </c:pt>
                <c:pt idx="27">
                  <c:v>0</c:v>
                </c:pt>
                <c:pt idx="28">
                  <c:v>0</c:v>
                </c:pt>
                <c:pt idx="29">
                  <c:v>0</c:v>
                </c:pt>
              </c:numCache>
            </c:numRef>
          </c:val>
        </c:ser>
        <c:axId val="12153869"/>
        <c:axId val="42275958"/>
      </c:barChart>
      <c:lineChart>
        <c:grouping val="standard"/>
        <c:varyColors val="0"/>
        <c:ser>
          <c:idx val="0"/>
          <c:order val="0"/>
          <c:tx>
            <c:strRef>
              <c:f>'Data C_A2.4'!$E$10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33CCCC"/>
              </a:solidFill>
              <a:ln>
                <a:solidFill>
                  <a:srgbClr val="666699"/>
                </a:solidFill>
              </a:ln>
            </c:spPr>
          </c:marker>
          <c:cat>
            <c:strRef>
              <c:f>'Data C_A2.4'!$G$19:$G$48</c:f>
              <c:strCache>
                <c:ptCount val="30"/>
                <c:pt idx="0">
                  <c:v>Chile</c:v>
                </c:pt>
                <c:pt idx="1">
                  <c:v>New Zealand</c:v>
                </c:pt>
                <c:pt idx="2">
                  <c:v>Korea</c:v>
                </c:pt>
                <c:pt idx="3">
                  <c:v>Belgium</c:v>
                </c:pt>
                <c:pt idx="4">
                  <c:v>Slovenia</c:v>
                </c:pt>
                <c:pt idx="5">
                  <c:v>Estonia</c:v>
                </c:pt>
                <c:pt idx="6">
                  <c:v>United Kingdom</c:v>
                </c:pt>
                <c:pt idx="7">
                  <c:v>Russian Federation</c:v>
                </c:pt>
                <c:pt idx="8">
                  <c:v>Japan</c:v>
                </c:pt>
                <c:pt idx="9">
                  <c:v>Greece</c:v>
                </c:pt>
                <c:pt idx="10">
                  <c:v>Israel</c:v>
                </c:pt>
                <c:pt idx="11">
                  <c:v>Turkey</c:v>
                </c:pt>
                <c:pt idx="12">
                  <c:v>Spain</c:v>
                </c:pt>
                <c:pt idx="13">
                  <c:v>Denmark</c:v>
                </c:pt>
                <c:pt idx="14">
                  <c:v>Ireland</c:v>
                </c:pt>
                <c:pt idx="15">
                  <c:v>Switzerland</c:v>
                </c:pt>
                <c:pt idx="16">
                  <c:v>OECD average</c:v>
                </c:pt>
                <c:pt idx="17">
                  <c:v>Germany</c:v>
                </c:pt>
                <c:pt idx="18">
                  <c:v>EU19 average</c:v>
                </c:pt>
                <c:pt idx="19">
                  <c:v>Hungary</c:v>
                </c:pt>
                <c:pt idx="20">
                  <c:v>Sweden</c:v>
                </c:pt>
                <c:pt idx="21">
                  <c:v>Czech Republic</c:v>
                </c:pt>
                <c:pt idx="22">
                  <c:v>Austria</c:v>
                </c:pt>
                <c:pt idx="23">
                  <c:v>Iceland</c:v>
                </c:pt>
                <c:pt idx="24">
                  <c:v>Mexico</c:v>
                </c:pt>
                <c:pt idx="25">
                  <c:v>Slovak Republic</c:v>
                </c:pt>
                <c:pt idx="26">
                  <c:v>Poland</c:v>
                </c:pt>
                <c:pt idx="27">
                  <c:v>Italy</c:v>
                </c:pt>
                <c:pt idx="28">
                  <c:v>Norway</c:v>
                </c:pt>
                <c:pt idx="29">
                  <c:v>Finland</c:v>
                </c:pt>
              </c:strCache>
            </c:strRef>
          </c:cat>
          <c:val>
            <c:numRef>
              <c:f>'Data C_A2.4'!$E$19:$E$48</c:f>
              <c:numCache>
                <c:ptCount val="30"/>
                <c:pt idx="1">
                  <c:v>43.896107334299955</c:v>
                </c:pt>
                <c:pt idx="2">
                  <c:v>26.648021054691046</c:v>
                </c:pt>
                <c:pt idx="8">
                  <c:v>32.856741839744</c:v>
                </c:pt>
                <c:pt idx="9">
                  <c:v>4.75990918072512</c:v>
                </c:pt>
                <c:pt idx="11">
                  <c:v>9.27561377089274</c:v>
                </c:pt>
                <c:pt idx="12">
                  <c:v>3.156381879648269</c:v>
                </c:pt>
                <c:pt idx="13">
                  <c:v>33.40481538854899</c:v>
                </c:pt>
                <c:pt idx="15">
                  <c:v>28.62413497977078</c:v>
                </c:pt>
                <c:pt idx="16">
                  <c:v>16.57258768053341</c:v>
                </c:pt>
                <c:pt idx="17">
                  <c:v>15.200216412372706</c:v>
                </c:pt>
                <c:pt idx="18">
                  <c:v>11.275540625533411</c:v>
                </c:pt>
                <c:pt idx="23">
                  <c:v>12.286748025118154</c:v>
                </c:pt>
                <c:pt idx="25">
                  <c:v>0.6508996280573554</c:v>
                </c:pt>
                <c:pt idx="26">
                  <c:v>0.9921305161426454</c:v>
                </c:pt>
                <c:pt idx="28">
                  <c:v>4.797123199217174</c:v>
                </c:pt>
                <c:pt idx="29">
                  <c:v>32.039971998772195</c:v>
                </c:pt>
              </c:numCache>
            </c:numRef>
          </c:val>
          <c:smooth val="0"/>
        </c:ser>
        <c:axId val="12153869"/>
        <c:axId val="42275958"/>
      </c:lineChart>
      <c:catAx>
        <c:axId val="1215386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latin typeface="Arial"/>
                <a:ea typeface="Arial"/>
                <a:cs typeface="Arial"/>
              </a:defRPr>
            </a:pPr>
          </a:p>
        </c:txPr>
        <c:crossAx val="42275958"/>
        <c:crosses val="autoZero"/>
        <c:auto val="1"/>
        <c:lblOffset val="100"/>
        <c:tickLblSkip val="1"/>
        <c:noMultiLvlLbl val="0"/>
      </c:catAx>
      <c:valAx>
        <c:axId val="4227595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2153869"/>
        <c:crossesAt val="1"/>
        <c:crossBetween val="between"/>
        <c:dispUnits/>
      </c:valAx>
      <c:spPr>
        <a:solidFill>
          <a:srgbClr val="FFFFFF"/>
        </a:solidFill>
        <a:ln w="3175">
          <a:noFill/>
        </a:ln>
      </c:spPr>
    </c:plotArea>
    <c:legend>
      <c:legendPos val="t"/>
      <c:layout>
        <c:manualLayout>
          <c:xMode val="edge"/>
          <c:yMode val="edge"/>
          <c:x val="0.42975"/>
          <c:y val="0.0805"/>
          <c:w val="0.22525"/>
          <c:h val="0.0382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12075"/>
          <c:w val="0.9755"/>
          <c:h val="0.76175"/>
        </c:manualLayout>
      </c:layout>
      <c:barChart>
        <c:barDir val="col"/>
        <c:grouping val="stacked"/>
        <c:varyColors val="0"/>
        <c:ser>
          <c:idx val="1"/>
          <c:order val="0"/>
          <c:tx>
            <c:strRef>
              <c:f>'Data C_A2.5'!$G$10</c:f>
              <c:strCache>
                <c:ptCount val="1"/>
                <c:pt idx="0">
                  <c:v>Adjusted (excluding international students)</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C_A2.5'!$I$11:$I$24</c:f>
              <c:strCache>
                <c:ptCount val="14"/>
                <c:pt idx="0">
                  <c:v>Poland</c:v>
                </c:pt>
                <c:pt idx="1">
                  <c:v>Norway</c:v>
                </c:pt>
                <c:pt idx="2">
                  <c:v>Iceland</c:v>
                </c:pt>
                <c:pt idx="3">
                  <c:v>United States1</c:v>
                </c:pt>
                <c:pt idx="4">
                  <c:v>Australia</c:v>
                </c:pt>
                <c:pt idx="5">
                  <c:v>New Zealand</c:v>
                </c:pt>
                <c:pt idx="6">
                  <c:v>Netherlands</c:v>
                </c:pt>
                <c:pt idx="7">
                  <c:v>Sweden</c:v>
                </c:pt>
                <c:pt idx="8">
                  <c:v>Ireland</c:v>
                </c:pt>
                <c:pt idx="9">
                  <c:v>Estonia</c:v>
                </c:pt>
                <c:pt idx="10">
                  <c:v>Austria</c:v>
                </c:pt>
                <c:pt idx="11">
                  <c:v>Mexico</c:v>
                </c:pt>
                <c:pt idx="12">
                  <c:v>Germany</c:v>
                </c:pt>
                <c:pt idx="13">
                  <c:v>Switzerland</c:v>
                </c:pt>
              </c:strCache>
            </c:strRef>
          </c:cat>
          <c:val>
            <c:numRef>
              <c:f>'Data C_A2.5'!$G$11:$G$24</c:f>
              <c:numCache>
                <c:ptCount val="14"/>
                <c:pt idx="0">
                  <c:v>82.01438216735751</c:v>
                </c:pt>
                <c:pt idx="1">
                  <c:v>66.33322090494117</c:v>
                </c:pt>
                <c:pt idx="2">
                  <c:v>63.557049938284365</c:v>
                </c:pt>
                <c:pt idx="3">
                  <c:v>63.189999725151175</c:v>
                </c:pt>
                <c:pt idx="4">
                  <c:v>61.176361994129365</c:v>
                </c:pt>
                <c:pt idx="5">
                  <c:v>57.89427222582183</c:v>
                </c:pt>
                <c:pt idx="6">
                  <c:v>57.42566764397537</c:v>
                </c:pt>
                <c:pt idx="7">
                  <c:v>56.14057432471367</c:v>
                </c:pt>
                <c:pt idx="8">
                  <c:v>44.887819540419095</c:v>
                </c:pt>
                <c:pt idx="9">
                  <c:v>40.95954796100547</c:v>
                </c:pt>
                <c:pt idx="10">
                  <c:v>39.04508323038805</c:v>
                </c:pt>
                <c:pt idx="11">
                  <c:v>33.53148941090049</c:v>
                </c:pt>
                <c:pt idx="12">
                  <c:v>30.491671930284596</c:v>
                </c:pt>
                <c:pt idx="13">
                  <c:v>29.89754927417637</c:v>
                </c:pt>
              </c:numCache>
            </c:numRef>
          </c:val>
        </c:ser>
        <c:ser>
          <c:idx val="0"/>
          <c:order val="1"/>
          <c:tx>
            <c:strRef>
              <c:f>'Data C_A2.5'!$F$10</c:f>
              <c:strCache>
                <c:ptCount val="1"/>
                <c:pt idx="0">
                  <c:v>International students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C_A2.5'!$I$11:$I$24</c:f>
              <c:strCache>
                <c:ptCount val="14"/>
                <c:pt idx="0">
                  <c:v>Poland</c:v>
                </c:pt>
                <c:pt idx="1">
                  <c:v>Norway</c:v>
                </c:pt>
                <c:pt idx="2">
                  <c:v>Iceland</c:v>
                </c:pt>
                <c:pt idx="3">
                  <c:v>United States1</c:v>
                </c:pt>
                <c:pt idx="4">
                  <c:v>Australia</c:v>
                </c:pt>
                <c:pt idx="5">
                  <c:v>New Zealand</c:v>
                </c:pt>
                <c:pt idx="6">
                  <c:v>Netherlands</c:v>
                </c:pt>
                <c:pt idx="7">
                  <c:v>Sweden</c:v>
                </c:pt>
                <c:pt idx="8">
                  <c:v>Ireland</c:v>
                </c:pt>
                <c:pt idx="9">
                  <c:v>Estonia</c:v>
                </c:pt>
                <c:pt idx="10">
                  <c:v>Austria</c:v>
                </c:pt>
                <c:pt idx="11">
                  <c:v>Mexico</c:v>
                </c:pt>
                <c:pt idx="12">
                  <c:v>Germany</c:v>
                </c:pt>
                <c:pt idx="13">
                  <c:v>Switzerland</c:v>
                </c:pt>
              </c:strCache>
            </c:strRef>
          </c:cat>
          <c:val>
            <c:numRef>
              <c:f>'Data C_A2.5'!$F$11:$F$24</c:f>
              <c:numCache>
                <c:ptCount val="14"/>
                <c:pt idx="0">
                  <c:v>0.6856178326424924</c:v>
                </c:pt>
                <c:pt idx="1">
                  <c:v>4.975850386649029</c:v>
                </c:pt>
                <c:pt idx="2">
                  <c:v>9.61916119134203</c:v>
                </c:pt>
                <c:pt idx="3">
                  <c:v>1.2914814456438322</c:v>
                </c:pt>
                <c:pt idx="4">
                  <c:v>25.782794287521128</c:v>
                </c:pt>
                <c:pt idx="5">
                  <c:v>14.24876151914247</c:v>
                </c:pt>
                <c:pt idx="6">
                  <c:v>4.339287837115428</c:v>
                </c:pt>
                <c:pt idx="7">
                  <c:v>9.047051772396827</c:v>
                </c:pt>
                <c:pt idx="8">
                  <c:v>1.0980102677962051</c:v>
                </c:pt>
                <c:pt idx="9">
                  <c:v>1.2476443827948316</c:v>
                </c:pt>
                <c:pt idx="10">
                  <c:v>10.900859147474549</c:v>
                </c:pt>
                <c:pt idx="11">
                  <c:v>0.13233528318730947</c:v>
                </c:pt>
                <c:pt idx="12">
                  <c:v>5.719527184625505</c:v>
                </c:pt>
                <c:pt idx="13">
                  <c:v>8.066707465020826</c:v>
                </c:pt>
              </c:numCache>
            </c:numRef>
          </c:val>
        </c:ser>
        <c:overlap val="100"/>
        <c:axId val="44939303"/>
        <c:axId val="1800544"/>
      </c:barChart>
      <c:catAx>
        <c:axId val="4493930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latin typeface="Arial"/>
                <a:ea typeface="Arial"/>
                <a:cs typeface="Arial"/>
              </a:defRPr>
            </a:pPr>
          </a:p>
        </c:txPr>
        <c:crossAx val="1800544"/>
        <c:crosses val="autoZero"/>
        <c:auto val="1"/>
        <c:lblOffset val="100"/>
        <c:tickLblSkip val="1"/>
        <c:noMultiLvlLbl val="0"/>
      </c:catAx>
      <c:valAx>
        <c:axId val="180054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4939303"/>
        <c:crossesAt val="1"/>
        <c:crossBetween val="between"/>
        <c:dispUnits/>
      </c:valAx>
      <c:spPr>
        <a:solidFill>
          <a:srgbClr val="FFFFFF"/>
        </a:solidFill>
        <a:ln w="3175">
          <a:noFill/>
        </a:ln>
      </c:spPr>
    </c:plotArea>
    <c:legend>
      <c:legendPos val="t"/>
      <c:layout>
        <c:manualLayout>
          <c:xMode val="edge"/>
          <c:yMode val="edge"/>
          <c:x val="0.2405"/>
          <c:y val="0.089"/>
          <c:w val="0.55075"/>
          <c:h val="0.036"/>
        </c:manualLayout>
      </c:layout>
      <c:overlay val="0"/>
      <c:spPr>
        <a:noFill/>
        <a:ln w="3175">
          <a:no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Pr codeName="Chart9">
    <tabColor indexed="51"/>
  </sheetPr>
  <sheetViews>
    <sheetView workbookViewId="0" zoomScale="74"/>
  </sheetViews>
  <pageMargins left="0.7086614173228347" right="0.7086614173228347" top="0.7480314960629921" bottom="0.7480314960629921" header="0.31496062992125984" footer="0.31496062992125984"/>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11">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14">
    <tabColor indexed="51"/>
  </sheetPr>
  <sheetViews>
    <sheetView workbookViewId="0" zoomScale="74"/>
  </sheetViews>
  <pageMargins left="0.7086614173228347" right="0.7086614173228347" top="0.7480314960629921" bottom="0.7480314960629921" header="0.31496062992125984" footer="0.31496062992125984"/>
  <pageSetup fitToHeight="0" fitToWidth="0"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Pr codeName="Chart15">
    <tabColor indexed="51"/>
  </sheetPr>
  <sheetViews>
    <sheetView workbookViewId="0" zoomScale="74"/>
  </sheetViews>
  <pageMargins left="0.7086614173228347" right="0.7086614173228347" top="0.7480314960629921" bottom="0.7480314960629921" header="0.31496062992125984" footer="0.31496062992125984"/>
  <pageSetup fitToHeight="0" fitToWidth="0"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Pr codeName="Chart16">
    <tabColor indexed="51"/>
  </sheetPr>
  <sheetViews>
    <sheetView workbookViewId="0" zoomScale="74"/>
  </sheetViews>
  <pageMargins left="0.7086614173228347" right="0.7086614173228347" top="0.7480314960629921" bottom="0.7480314960629921" header="0.31496062992125984" footer="0.31496062992125984"/>
  <pageSetup fitToHeight="0" fitToWidth="0" horizontalDpi="600" verticalDpi="600" orientation="landscape" paperSize="9"/>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xdr:row>
      <xdr:rowOff>0</xdr:rowOff>
    </xdr:from>
    <xdr:to>
      <xdr:col>10</xdr:col>
      <xdr:colOff>0</xdr:colOff>
      <xdr:row>7</xdr:row>
      <xdr:rowOff>0</xdr:rowOff>
    </xdr:to>
    <xdr:sp>
      <xdr:nvSpPr>
        <xdr:cNvPr id="1" name="Text 1"/>
        <xdr:cNvSpPr txBox="1">
          <a:spLocks noChangeArrowheads="1"/>
        </xdr:cNvSpPr>
      </xdr:nvSpPr>
      <xdr:spPr>
        <a:xfrm>
          <a:off x="5295900" y="971550"/>
          <a:ext cx="0" cy="1714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10</xdr:col>
      <xdr:colOff>0</xdr:colOff>
      <xdr:row>6</xdr:row>
      <xdr:rowOff>28575</xdr:rowOff>
    </xdr:from>
    <xdr:to>
      <xdr:col>10</xdr:col>
      <xdr:colOff>0</xdr:colOff>
      <xdr:row>7</xdr:row>
      <xdr:rowOff>0</xdr:rowOff>
    </xdr:to>
    <xdr:sp>
      <xdr:nvSpPr>
        <xdr:cNvPr id="2" name="Text 14"/>
        <xdr:cNvSpPr txBox="1">
          <a:spLocks noChangeArrowheads="1"/>
        </xdr:cNvSpPr>
      </xdr:nvSpPr>
      <xdr:spPr>
        <a:xfrm>
          <a:off x="529590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10</xdr:col>
      <xdr:colOff>0</xdr:colOff>
      <xdr:row>6</xdr:row>
      <xdr:rowOff>28575</xdr:rowOff>
    </xdr:from>
    <xdr:to>
      <xdr:col>10</xdr:col>
      <xdr:colOff>0</xdr:colOff>
      <xdr:row>7</xdr:row>
      <xdr:rowOff>0</xdr:rowOff>
    </xdr:to>
    <xdr:sp>
      <xdr:nvSpPr>
        <xdr:cNvPr id="3" name="Text 15"/>
        <xdr:cNvSpPr txBox="1">
          <a:spLocks noChangeArrowheads="1"/>
        </xdr:cNvSpPr>
      </xdr:nvSpPr>
      <xdr:spPr>
        <a:xfrm>
          <a:off x="529590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10</xdr:col>
      <xdr:colOff>0</xdr:colOff>
      <xdr:row>6</xdr:row>
      <xdr:rowOff>28575</xdr:rowOff>
    </xdr:from>
    <xdr:to>
      <xdr:col>10</xdr:col>
      <xdr:colOff>0</xdr:colOff>
      <xdr:row>7</xdr:row>
      <xdr:rowOff>0</xdr:rowOff>
    </xdr:to>
    <xdr:sp>
      <xdr:nvSpPr>
        <xdr:cNvPr id="4" name="Text 17"/>
        <xdr:cNvSpPr txBox="1">
          <a:spLocks noChangeArrowheads="1"/>
        </xdr:cNvSpPr>
      </xdr:nvSpPr>
      <xdr:spPr>
        <a:xfrm>
          <a:off x="529590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0</xdr:rowOff>
    </xdr:from>
    <xdr:to>
      <xdr:col>13</xdr:col>
      <xdr:colOff>0</xdr:colOff>
      <xdr:row>7</xdr:row>
      <xdr:rowOff>0</xdr:rowOff>
    </xdr:to>
    <xdr:sp>
      <xdr:nvSpPr>
        <xdr:cNvPr id="5" name="Text 18"/>
        <xdr:cNvSpPr txBox="1">
          <a:spLocks noChangeArrowheads="1"/>
        </xdr:cNvSpPr>
      </xdr:nvSpPr>
      <xdr:spPr>
        <a:xfrm>
          <a:off x="6753225" y="971550"/>
          <a:ext cx="0" cy="1714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28575</xdr:rowOff>
    </xdr:from>
    <xdr:to>
      <xdr:col>13</xdr:col>
      <xdr:colOff>0</xdr:colOff>
      <xdr:row>7</xdr:row>
      <xdr:rowOff>0</xdr:rowOff>
    </xdr:to>
    <xdr:sp>
      <xdr:nvSpPr>
        <xdr:cNvPr id="6" name="Text 19"/>
        <xdr:cNvSpPr txBox="1">
          <a:spLocks noChangeArrowheads="1"/>
        </xdr:cNvSpPr>
      </xdr:nvSpPr>
      <xdr:spPr>
        <a:xfrm>
          <a:off x="6753225"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28575</xdr:rowOff>
    </xdr:from>
    <xdr:to>
      <xdr:col>13</xdr:col>
      <xdr:colOff>0</xdr:colOff>
      <xdr:row>7</xdr:row>
      <xdr:rowOff>0</xdr:rowOff>
    </xdr:to>
    <xdr:sp>
      <xdr:nvSpPr>
        <xdr:cNvPr id="7" name="Text 20"/>
        <xdr:cNvSpPr txBox="1">
          <a:spLocks noChangeArrowheads="1"/>
        </xdr:cNvSpPr>
      </xdr:nvSpPr>
      <xdr:spPr>
        <a:xfrm>
          <a:off x="6753225"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28575</xdr:rowOff>
    </xdr:from>
    <xdr:to>
      <xdr:col>13</xdr:col>
      <xdr:colOff>0</xdr:colOff>
      <xdr:row>7</xdr:row>
      <xdr:rowOff>0</xdr:rowOff>
    </xdr:to>
    <xdr:sp>
      <xdr:nvSpPr>
        <xdr:cNvPr id="8" name="Text 21"/>
        <xdr:cNvSpPr txBox="1">
          <a:spLocks noChangeArrowheads="1"/>
        </xdr:cNvSpPr>
      </xdr:nvSpPr>
      <xdr:spPr>
        <a:xfrm>
          <a:off x="6753225"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6</xdr:row>
      <xdr:rowOff>0</xdr:rowOff>
    </xdr:from>
    <xdr:to>
      <xdr:col>16</xdr:col>
      <xdr:colOff>0</xdr:colOff>
      <xdr:row>7</xdr:row>
      <xdr:rowOff>0</xdr:rowOff>
    </xdr:to>
    <xdr:sp>
      <xdr:nvSpPr>
        <xdr:cNvPr id="9" name="Text 18"/>
        <xdr:cNvSpPr txBox="1">
          <a:spLocks noChangeArrowheads="1"/>
        </xdr:cNvSpPr>
      </xdr:nvSpPr>
      <xdr:spPr>
        <a:xfrm>
          <a:off x="8210550" y="971550"/>
          <a:ext cx="0" cy="1714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6</xdr:row>
      <xdr:rowOff>28575</xdr:rowOff>
    </xdr:from>
    <xdr:to>
      <xdr:col>16</xdr:col>
      <xdr:colOff>0</xdr:colOff>
      <xdr:row>7</xdr:row>
      <xdr:rowOff>0</xdr:rowOff>
    </xdr:to>
    <xdr:sp>
      <xdr:nvSpPr>
        <xdr:cNvPr id="10" name="Text 19"/>
        <xdr:cNvSpPr txBox="1">
          <a:spLocks noChangeArrowheads="1"/>
        </xdr:cNvSpPr>
      </xdr:nvSpPr>
      <xdr:spPr>
        <a:xfrm>
          <a:off x="821055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6</xdr:row>
      <xdr:rowOff>28575</xdr:rowOff>
    </xdr:from>
    <xdr:to>
      <xdr:col>16</xdr:col>
      <xdr:colOff>0</xdr:colOff>
      <xdr:row>7</xdr:row>
      <xdr:rowOff>0</xdr:rowOff>
    </xdr:to>
    <xdr:sp>
      <xdr:nvSpPr>
        <xdr:cNvPr id="11" name="Text 20"/>
        <xdr:cNvSpPr txBox="1">
          <a:spLocks noChangeArrowheads="1"/>
        </xdr:cNvSpPr>
      </xdr:nvSpPr>
      <xdr:spPr>
        <a:xfrm>
          <a:off x="821055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6</xdr:row>
      <xdr:rowOff>28575</xdr:rowOff>
    </xdr:from>
    <xdr:to>
      <xdr:col>16</xdr:col>
      <xdr:colOff>0</xdr:colOff>
      <xdr:row>7</xdr:row>
      <xdr:rowOff>0</xdr:rowOff>
    </xdr:to>
    <xdr:sp>
      <xdr:nvSpPr>
        <xdr:cNvPr id="12" name="Text 21"/>
        <xdr:cNvSpPr txBox="1">
          <a:spLocks noChangeArrowheads="1"/>
        </xdr:cNvSpPr>
      </xdr:nvSpPr>
      <xdr:spPr>
        <a:xfrm>
          <a:off x="821055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0.863</cdr:y>
    </cdr:from>
    <cdr:to>
      <cdr:x>0.96925</cdr:x>
      <cdr:y>0.991</cdr:y>
    </cdr:to>
    <cdr:sp fLocksText="0">
      <cdr:nvSpPr>
        <cdr:cNvPr id="1" name="TextBox 1"/>
        <cdr:cNvSpPr txBox="1">
          <a:spLocks noChangeArrowheads="1"/>
        </cdr:cNvSpPr>
      </cdr:nvSpPr>
      <cdr:spPr>
        <a:xfrm>
          <a:off x="85725" y="5324475"/>
          <a:ext cx="8982075" cy="7905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0.098</cdr:x>
      <cdr:y>0.0195</cdr:y>
    </cdr:from>
    <cdr:to>
      <cdr:x>0.94975</cdr:x>
      <cdr:y>0.0885</cdr:y>
    </cdr:to>
    <cdr:sp textlink="'Data C_A2.5'!$A$4">
      <cdr:nvSpPr>
        <cdr:cNvPr id="2" name="TextBox 4"/>
        <cdr:cNvSpPr txBox="1">
          <a:spLocks noChangeArrowheads="1"/>
        </cdr:cNvSpPr>
      </cdr:nvSpPr>
      <cdr:spPr>
        <a:xfrm>
          <a:off x="914400" y="114300"/>
          <a:ext cx="7972425" cy="428625"/>
        </a:xfrm>
        <a:prstGeom prst="rect">
          <a:avLst/>
        </a:prstGeom>
        <a:noFill/>
        <a:ln w="9525" cmpd="sng">
          <a:noFill/>
        </a:ln>
      </cdr:spPr>
      <cdr:txBody>
        <a:bodyPr vertOverflow="clip" wrap="square"/>
        <a:p>
          <a:pPr algn="l">
            <a:defRPr/>
          </a:pPr>
          <a:fld id="{b658c521-1365-47c5-9f5f-16f4711eb446}" type="TxLink">
            <a:rPr lang="en-US" cap="none" sz="1400" b="1" i="0" u="none" baseline="0">
              <a:solidFill>
                <a:srgbClr val="000000"/>
              </a:solidFill>
            </a:rPr>
            <a:t>Chart A2.5. Entry rates into tertiary-type A education: Impact of international students (2008)</a:t>
          </a:fld>
        </a:p>
      </cdr:txBody>
    </cdr:sp>
  </cdr:relSizeAnchor>
  <cdr:relSizeAnchor xmlns:cdr="http://schemas.openxmlformats.org/drawingml/2006/chartDrawing">
    <cdr:from>
      <cdr:x>0.029</cdr:x>
      <cdr:y>0.854</cdr:y>
    </cdr:from>
    <cdr:to>
      <cdr:x>1</cdr:x>
      <cdr:y>0.9975</cdr:y>
    </cdr:to>
    <cdr:sp>
      <cdr:nvSpPr>
        <cdr:cNvPr id="3" name="TextBox 1"/>
        <cdr:cNvSpPr txBox="1">
          <a:spLocks noChangeArrowheads="1"/>
        </cdr:cNvSpPr>
      </cdr:nvSpPr>
      <cdr:spPr>
        <a:xfrm>
          <a:off x="266700" y="5267325"/>
          <a:ext cx="9086850" cy="8858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Th</a:t>
          </a:r>
          <a:r>
            <a:rPr lang="en-US" cap="none" sz="1100" b="0" i="0" u="none" baseline="0">
              <a:solidFill>
                <a:srgbClr val="000000"/>
              </a:solidFill>
              <a:latin typeface="Calibri"/>
              <a:ea typeface="Calibri"/>
              <a:cs typeface="Calibri"/>
            </a:rPr>
            <a:t>e entry rates for tertiary-type A programmes include</a:t>
          </a:r>
          <a:r>
            <a:rPr lang="en-US" cap="none" sz="1100" b="0" i="0" u="none" baseline="0">
              <a:solidFill>
                <a:srgbClr val="000000"/>
              </a:solidFill>
              <a:latin typeface="Calibri"/>
              <a:ea typeface="Calibri"/>
              <a:cs typeface="Calibri"/>
            </a:rPr>
            <a:t> the </a:t>
          </a:r>
          <a:r>
            <a:rPr lang="en-US" cap="none" sz="1100" b="0" i="0" u="none" baseline="0">
              <a:solidFill>
                <a:srgbClr val="000000"/>
              </a:solidFill>
              <a:latin typeface="Calibri"/>
              <a:ea typeface="Calibri"/>
              <a:cs typeface="Calibri"/>
            </a:rPr>
            <a:t>entry rates for tertiary-type B programmes</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Countries are ranked in descending order of</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adjusted entry rates for tertiary-type A</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education in 2008.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A2.3.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0</xdr:rowOff>
    </xdr:from>
    <xdr:to>
      <xdr:col>13</xdr:col>
      <xdr:colOff>0</xdr:colOff>
      <xdr:row>7</xdr:row>
      <xdr:rowOff>0</xdr:rowOff>
    </xdr:to>
    <xdr:sp>
      <xdr:nvSpPr>
        <xdr:cNvPr id="1" name="Text 1"/>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14</xdr:row>
      <xdr:rowOff>0</xdr:rowOff>
    </xdr:from>
    <xdr:to>
      <xdr:col>13</xdr:col>
      <xdr:colOff>0</xdr:colOff>
      <xdr:row>14</xdr:row>
      <xdr:rowOff>0</xdr:rowOff>
    </xdr:to>
    <xdr:sp>
      <xdr:nvSpPr>
        <xdr:cNvPr id="2" name="Text 2"/>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13</xdr:col>
      <xdr:colOff>0</xdr:colOff>
      <xdr:row>14</xdr:row>
      <xdr:rowOff>0</xdr:rowOff>
    </xdr:from>
    <xdr:to>
      <xdr:col>13</xdr:col>
      <xdr:colOff>0</xdr:colOff>
      <xdr:row>14</xdr:row>
      <xdr:rowOff>0</xdr:rowOff>
    </xdr:to>
    <xdr:sp>
      <xdr:nvSpPr>
        <xdr:cNvPr id="3" name="Text 3"/>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13</xdr:col>
      <xdr:colOff>0</xdr:colOff>
      <xdr:row>14</xdr:row>
      <xdr:rowOff>0</xdr:rowOff>
    </xdr:from>
    <xdr:to>
      <xdr:col>13</xdr:col>
      <xdr:colOff>0</xdr:colOff>
      <xdr:row>14</xdr:row>
      <xdr:rowOff>0</xdr:rowOff>
    </xdr:to>
    <xdr:sp>
      <xdr:nvSpPr>
        <xdr:cNvPr id="4" name="Text 4"/>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13</xdr:col>
      <xdr:colOff>0</xdr:colOff>
      <xdr:row>14</xdr:row>
      <xdr:rowOff>0</xdr:rowOff>
    </xdr:from>
    <xdr:to>
      <xdr:col>13</xdr:col>
      <xdr:colOff>0</xdr:colOff>
      <xdr:row>14</xdr:row>
      <xdr:rowOff>0</xdr:rowOff>
    </xdr:to>
    <xdr:sp>
      <xdr:nvSpPr>
        <xdr:cNvPr id="5" name="Text 5"/>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13</xdr:col>
      <xdr:colOff>0</xdr:colOff>
      <xdr:row>14</xdr:row>
      <xdr:rowOff>0</xdr:rowOff>
    </xdr:from>
    <xdr:to>
      <xdr:col>13</xdr:col>
      <xdr:colOff>0</xdr:colOff>
      <xdr:row>14</xdr:row>
      <xdr:rowOff>0</xdr:rowOff>
    </xdr:to>
    <xdr:sp>
      <xdr:nvSpPr>
        <xdr:cNvPr id="6" name="Text 6"/>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13</xdr:col>
      <xdr:colOff>0</xdr:colOff>
      <xdr:row>14</xdr:row>
      <xdr:rowOff>0</xdr:rowOff>
    </xdr:from>
    <xdr:to>
      <xdr:col>13</xdr:col>
      <xdr:colOff>0</xdr:colOff>
      <xdr:row>14</xdr:row>
      <xdr:rowOff>0</xdr:rowOff>
    </xdr:to>
    <xdr:sp>
      <xdr:nvSpPr>
        <xdr:cNvPr id="7" name="Text 7"/>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13</xdr:col>
      <xdr:colOff>0</xdr:colOff>
      <xdr:row>14</xdr:row>
      <xdr:rowOff>0</xdr:rowOff>
    </xdr:from>
    <xdr:to>
      <xdr:col>13</xdr:col>
      <xdr:colOff>0</xdr:colOff>
      <xdr:row>14</xdr:row>
      <xdr:rowOff>0</xdr:rowOff>
    </xdr:to>
    <xdr:sp>
      <xdr:nvSpPr>
        <xdr:cNvPr id="8" name="Text 8"/>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13</xdr:col>
      <xdr:colOff>0</xdr:colOff>
      <xdr:row>14</xdr:row>
      <xdr:rowOff>0</xdr:rowOff>
    </xdr:from>
    <xdr:to>
      <xdr:col>13</xdr:col>
      <xdr:colOff>0</xdr:colOff>
      <xdr:row>14</xdr:row>
      <xdr:rowOff>0</xdr:rowOff>
    </xdr:to>
    <xdr:sp>
      <xdr:nvSpPr>
        <xdr:cNvPr id="9" name="Text 9"/>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13</xdr:col>
      <xdr:colOff>0</xdr:colOff>
      <xdr:row>14</xdr:row>
      <xdr:rowOff>0</xdr:rowOff>
    </xdr:from>
    <xdr:to>
      <xdr:col>13</xdr:col>
      <xdr:colOff>0</xdr:colOff>
      <xdr:row>14</xdr:row>
      <xdr:rowOff>0</xdr:rowOff>
    </xdr:to>
    <xdr:sp>
      <xdr:nvSpPr>
        <xdr:cNvPr id="10" name="Text 10"/>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13</xdr:col>
      <xdr:colOff>0</xdr:colOff>
      <xdr:row>14</xdr:row>
      <xdr:rowOff>0</xdr:rowOff>
    </xdr:from>
    <xdr:to>
      <xdr:col>13</xdr:col>
      <xdr:colOff>0</xdr:colOff>
      <xdr:row>14</xdr:row>
      <xdr:rowOff>0</xdr:rowOff>
    </xdr:to>
    <xdr:sp>
      <xdr:nvSpPr>
        <xdr:cNvPr id="11" name="Text 11"/>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13</xdr:col>
      <xdr:colOff>0</xdr:colOff>
      <xdr:row>14</xdr:row>
      <xdr:rowOff>0</xdr:rowOff>
    </xdr:from>
    <xdr:to>
      <xdr:col>13</xdr:col>
      <xdr:colOff>0</xdr:colOff>
      <xdr:row>14</xdr:row>
      <xdr:rowOff>0</xdr:rowOff>
    </xdr:to>
    <xdr:sp>
      <xdr:nvSpPr>
        <xdr:cNvPr id="12" name="Text 12"/>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13</xdr:col>
      <xdr:colOff>0</xdr:colOff>
      <xdr:row>14</xdr:row>
      <xdr:rowOff>0</xdr:rowOff>
    </xdr:from>
    <xdr:to>
      <xdr:col>13</xdr:col>
      <xdr:colOff>0</xdr:colOff>
      <xdr:row>14</xdr:row>
      <xdr:rowOff>0</xdr:rowOff>
    </xdr:to>
    <xdr:sp>
      <xdr:nvSpPr>
        <xdr:cNvPr id="13" name="Text 13"/>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13</xdr:col>
      <xdr:colOff>0</xdr:colOff>
      <xdr:row>6</xdr:row>
      <xdr:rowOff>19050</xdr:rowOff>
    </xdr:from>
    <xdr:to>
      <xdr:col>13</xdr:col>
      <xdr:colOff>0</xdr:colOff>
      <xdr:row>7</xdr:row>
      <xdr:rowOff>0</xdr:rowOff>
    </xdr:to>
    <xdr:sp>
      <xdr:nvSpPr>
        <xdr:cNvPr id="14" name="Text 1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15" name="Text 1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16" name="Text 1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17" name="Text 1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18" name="Text 1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19" name="Text 1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20" name="Text 2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21" name="Text 2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22" name="Text 2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23" name="Text 2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24" name="Text 2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25" name="Text 2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26" name="Text 28"/>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523875</xdr:rowOff>
    </xdr:to>
    <xdr:sp>
      <xdr:nvSpPr>
        <xdr:cNvPr id="27" name="Text 31"/>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28" name="Text 34"/>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29" name="Text 37"/>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30" name="Text 40"/>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5</xdr:row>
      <xdr:rowOff>0</xdr:rowOff>
    </xdr:from>
    <xdr:to>
      <xdr:col>13</xdr:col>
      <xdr:colOff>0</xdr:colOff>
      <xdr:row>7</xdr:row>
      <xdr:rowOff>0</xdr:rowOff>
    </xdr:to>
    <xdr:sp>
      <xdr:nvSpPr>
        <xdr:cNvPr id="31" name="Text 61"/>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19050</xdr:rowOff>
    </xdr:from>
    <xdr:to>
      <xdr:col>13</xdr:col>
      <xdr:colOff>0</xdr:colOff>
      <xdr:row>7</xdr:row>
      <xdr:rowOff>0</xdr:rowOff>
    </xdr:to>
    <xdr:sp>
      <xdr:nvSpPr>
        <xdr:cNvPr id="32" name="Text 6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33" name="Text 6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34" name="Text 6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35" name="Text 6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36" name="Text 6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37" name="Text 6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38" name="Text 6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39" name="Text 6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40" name="Text 7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41" name="Text 7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42" name="Text 7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43" name="Text 7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44" name="Text 74"/>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523875</xdr:rowOff>
    </xdr:to>
    <xdr:sp>
      <xdr:nvSpPr>
        <xdr:cNvPr id="45" name="Text 76"/>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46" name="Text 77"/>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47" name="Text 80"/>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48" name="Text 81"/>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5</xdr:row>
      <xdr:rowOff>0</xdr:rowOff>
    </xdr:from>
    <xdr:to>
      <xdr:col>13</xdr:col>
      <xdr:colOff>0</xdr:colOff>
      <xdr:row>7</xdr:row>
      <xdr:rowOff>0</xdr:rowOff>
    </xdr:to>
    <xdr:sp>
      <xdr:nvSpPr>
        <xdr:cNvPr id="49" name="Text 82"/>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19050</xdr:rowOff>
    </xdr:from>
    <xdr:to>
      <xdr:col>13</xdr:col>
      <xdr:colOff>0</xdr:colOff>
      <xdr:row>7</xdr:row>
      <xdr:rowOff>0</xdr:rowOff>
    </xdr:to>
    <xdr:sp>
      <xdr:nvSpPr>
        <xdr:cNvPr id="50" name="Text 8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51" name="Text 8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52" name="Text 8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53" name="Text 8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54" name="Text 8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55" name="Text 8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56" name="Text 8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57" name="Text 9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58" name="Text 9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59" name="Text 9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60" name="Text 9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61" name="Text 9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62" name="Text 95"/>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19050</xdr:colOff>
      <xdr:row>6</xdr:row>
      <xdr:rowOff>19050</xdr:rowOff>
    </xdr:from>
    <xdr:to>
      <xdr:col>12</xdr:col>
      <xdr:colOff>0</xdr:colOff>
      <xdr:row>6</xdr:row>
      <xdr:rowOff>523875</xdr:rowOff>
    </xdr:to>
    <xdr:sp>
      <xdr:nvSpPr>
        <xdr:cNvPr id="63" name="Text 96"/>
        <xdr:cNvSpPr txBox="1">
          <a:spLocks noChangeArrowheads="1"/>
        </xdr:cNvSpPr>
      </xdr:nvSpPr>
      <xdr:spPr>
        <a:xfrm>
          <a:off x="5076825" y="1400175"/>
          <a:ext cx="32385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12</xdr:col>
      <xdr:colOff>19050</xdr:colOff>
      <xdr:row>6</xdr:row>
      <xdr:rowOff>19050</xdr:rowOff>
    </xdr:from>
    <xdr:to>
      <xdr:col>13</xdr:col>
      <xdr:colOff>0</xdr:colOff>
      <xdr:row>6</xdr:row>
      <xdr:rowOff>523875</xdr:rowOff>
    </xdr:to>
    <xdr:sp>
      <xdr:nvSpPr>
        <xdr:cNvPr id="64" name="Text 97"/>
        <xdr:cNvSpPr txBox="1">
          <a:spLocks noChangeArrowheads="1"/>
        </xdr:cNvSpPr>
      </xdr:nvSpPr>
      <xdr:spPr>
        <a:xfrm>
          <a:off x="5419725" y="1400175"/>
          <a:ext cx="41910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65" name="Text 98"/>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66" name="Text 99"/>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67" name="Text 102"/>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68" name="Text 103"/>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5</xdr:row>
      <xdr:rowOff>0</xdr:rowOff>
    </xdr:from>
    <xdr:to>
      <xdr:col>13</xdr:col>
      <xdr:colOff>0</xdr:colOff>
      <xdr:row>7</xdr:row>
      <xdr:rowOff>0</xdr:rowOff>
    </xdr:to>
    <xdr:sp>
      <xdr:nvSpPr>
        <xdr:cNvPr id="69" name="Text 104"/>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19050</xdr:rowOff>
    </xdr:from>
    <xdr:to>
      <xdr:col>13</xdr:col>
      <xdr:colOff>0</xdr:colOff>
      <xdr:row>7</xdr:row>
      <xdr:rowOff>0</xdr:rowOff>
    </xdr:to>
    <xdr:sp>
      <xdr:nvSpPr>
        <xdr:cNvPr id="70" name="Text 10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71" name="Text 10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72" name="Text 10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73" name="Text 10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74" name="Text 10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75" name="Text 11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76" name="Text 11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77" name="Text 11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78" name="Text 11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79" name="Text 11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80" name="Text 11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81" name="Text 11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82" name="Text 117"/>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523875</xdr:rowOff>
    </xdr:to>
    <xdr:sp>
      <xdr:nvSpPr>
        <xdr:cNvPr id="83" name="Text 118"/>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84" name="Text 119"/>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85" name="Text 120"/>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86" name="Text 121"/>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5</xdr:row>
      <xdr:rowOff>0</xdr:rowOff>
    </xdr:from>
    <xdr:to>
      <xdr:col>13</xdr:col>
      <xdr:colOff>0</xdr:colOff>
      <xdr:row>7</xdr:row>
      <xdr:rowOff>0</xdr:rowOff>
    </xdr:to>
    <xdr:sp>
      <xdr:nvSpPr>
        <xdr:cNvPr id="87" name="Text 122"/>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19050</xdr:rowOff>
    </xdr:from>
    <xdr:to>
      <xdr:col>13</xdr:col>
      <xdr:colOff>0</xdr:colOff>
      <xdr:row>7</xdr:row>
      <xdr:rowOff>0</xdr:rowOff>
    </xdr:to>
    <xdr:sp>
      <xdr:nvSpPr>
        <xdr:cNvPr id="88" name="Text 12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89" name="Text 12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90" name="Text 12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91" name="Text 12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92" name="Text 12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93" name="Text 12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94" name="Text 12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95" name="Text 13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96" name="Text 13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97" name="Text 13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98" name="Text 13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99" name="Text 13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100" name="Text 135"/>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523875</xdr:rowOff>
    </xdr:to>
    <xdr:sp>
      <xdr:nvSpPr>
        <xdr:cNvPr id="101" name="Text 136"/>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102" name="Text 137"/>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103" name="Text 138"/>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104" name="Text 139"/>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5</xdr:row>
      <xdr:rowOff>0</xdr:rowOff>
    </xdr:from>
    <xdr:to>
      <xdr:col>15</xdr:col>
      <xdr:colOff>0</xdr:colOff>
      <xdr:row>7</xdr:row>
      <xdr:rowOff>0</xdr:rowOff>
    </xdr:to>
    <xdr:sp>
      <xdr:nvSpPr>
        <xdr:cNvPr id="105" name="Text 140"/>
        <xdr:cNvSpPr txBox="1">
          <a:spLocks noChangeArrowheads="1"/>
        </xdr:cNvSpPr>
      </xdr:nvSpPr>
      <xdr:spPr>
        <a:xfrm>
          <a:off x="707707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15</xdr:col>
      <xdr:colOff>0</xdr:colOff>
      <xdr:row>6</xdr:row>
      <xdr:rowOff>19050</xdr:rowOff>
    </xdr:from>
    <xdr:to>
      <xdr:col>15</xdr:col>
      <xdr:colOff>0</xdr:colOff>
      <xdr:row>7</xdr:row>
      <xdr:rowOff>0</xdr:rowOff>
    </xdr:to>
    <xdr:sp>
      <xdr:nvSpPr>
        <xdr:cNvPr id="106" name="Text 141"/>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15</xdr:col>
      <xdr:colOff>0</xdr:colOff>
      <xdr:row>6</xdr:row>
      <xdr:rowOff>19050</xdr:rowOff>
    </xdr:from>
    <xdr:to>
      <xdr:col>15</xdr:col>
      <xdr:colOff>0</xdr:colOff>
      <xdr:row>7</xdr:row>
      <xdr:rowOff>0</xdr:rowOff>
    </xdr:to>
    <xdr:sp>
      <xdr:nvSpPr>
        <xdr:cNvPr id="107" name="Text 142"/>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15</xdr:col>
      <xdr:colOff>0</xdr:colOff>
      <xdr:row>6</xdr:row>
      <xdr:rowOff>19050</xdr:rowOff>
    </xdr:from>
    <xdr:to>
      <xdr:col>15</xdr:col>
      <xdr:colOff>0</xdr:colOff>
      <xdr:row>6</xdr:row>
      <xdr:rowOff>609600</xdr:rowOff>
    </xdr:to>
    <xdr:sp>
      <xdr:nvSpPr>
        <xdr:cNvPr id="108" name="Text 143"/>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15</xdr:col>
      <xdr:colOff>0</xdr:colOff>
      <xdr:row>6</xdr:row>
      <xdr:rowOff>19050</xdr:rowOff>
    </xdr:from>
    <xdr:to>
      <xdr:col>15</xdr:col>
      <xdr:colOff>0</xdr:colOff>
      <xdr:row>6</xdr:row>
      <xdr:rowOff>609600</xdr:rowOff>
    </xdr:to>
    <xdr:sp>
      <xdr:nvSpPr>
        <xdr:cNvPr id="109" name="Text 144"/>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15</xdr:col>
      <xdr:colOff>0</xdr:colOff>
      <xdr:row>6</xdr:row>
      <xdr:rowOff>19050</xdr:rowOff>
    </xdr:from>
    <xdr:to>
      <xdr:col>15</xdr:col>
      <xdr:colOff>0</xdr:colOff>
      <xdr:row>6</xdr:row>
      <xdr:rowOff>609600</xdr:rowOff>
    </xdr:to>
    <xdr:sp>
      <xdr:nvSpPr>
        <xdr:cNvPr id="110" name="Text 145"/>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7</xdr:row>
      <xdr:rowOff>0</xdr:rowOff>
    </xdr:to>
    <xdr:sp>
      <xdr:nvSpPr>
        <xdr:cNvPr id="111" name="Text 146"/>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15</xdr:col>
      <xdr:colOff>0</xdr:colOff>
      <xdr:row>6</xdr:row>
      <xdr:rowOff>19050</xdr:rowOff>
    </xdr:from>
    <xdr:to>
      <xdr:col>15</xdr:col>
      <xdr:colOff>0</xdr:colOff>
      <xdr:row>6</xdr:row>
      <xdr:rowOff>609600</xdr:rowOff>
    </xdr:to>
    <xdr:sp>
      <xdr:nvSpPr>
        <xdr:cNvPr id="112" name="Text 147"/>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15</xdr:col>
      <xdr:colOff>0</xdr:colOff>
      <xdr:row>6</xdr:row>
      <xdr:rowOff>19050</xdr:rowOff>
    </xdr:from>
    <xdr:to>
      <xdr:col>15</xdr:col>
      <xdr:colOff>0</xdr:colOff>
      <xdr:row>6</xdr:row>
      <xdr:rowOff>609600</xdr:rowOff>
    </xdr:to>
    <xdr:sp>
      <xdr:nvSpPr>
        <xdr:cNvPr id="113" name="Text 148"/>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15</xdr:col>
      <xdr:colOff>0</xdr:colOff>
      <xdr:row>6</xdr:row>
      <xdr:rowOff>19050</xdr:rowOff>
    </xdr:from>
    <xdr:to>
      <xdr:col>15</xdr:col>
      <xdr:colOff>0</xdr:colOff>
      <xdr:row>6</xdr:row>
      <xdr:rowOff>609600</xdr:rowOff>
    </xdr:to>
    <xdr:sp>
      <xdr:nvSpPr>
        <xdr:cNvPr id="114" name="Text 149"/>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609600</xdr:rowOff>
    </xdr:to>
    <xdr:sp>
      <xdr:nvSpPr>
        <xdr:cNvPr id="115" name="Text 150"/>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15</xdr:col>
      <xdr:colOff>0</xdr:colOff>
      <xdr:row>6</xdr:row>
      <xdr:rowOff>19050</xdr:rowOff>
    </xdr:from>
    <xdr:to>
      <xdr:col>15</xdr:col>
      <xdr:colOff>0</xdr:colOff>
      <xdr:row>6</xdr:row>
      <xdr:rowOff>609600</xdr:rowOff>
    </xdr:to>
    <xdr:sp>
      <xdr:nvSpPr>
        <xdr:cNvPr id="116" name="Text 151"/>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15</xdr:col>
      <xdr:colOff>0</xdr:colOff>
      <xdr:row>6</xdr:row>
      <xdr:rowOff>19050</xdr:rowOff>
    </xdr:from>
    <xdr:to>
      <xdr:col>15</xdr:col>
      <xdr:colOff>0</xdr:colOff>
      <xdr:row>6</xdr:row>
      <xdr:rowOff>609600</xdr:rowOff>
    </xdr:to>
    <xdr:sp>
      <xdr:nvSpPr>
        <xdr:cNvPr id="117" name="Text 152"/>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118" name="Text 153"/>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119" name="Text 154"/>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120" name="Text 155"/>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19050</xdr:colOff>
      <xdr:row>6</xdr:row>
      <xdr:rowOff>19050</xdr:rowOff>
    </xdr:from>
    <xdr:to>
      <xdr:col>14</xdr:col>
      <xdr:colOff>0</xdr:colOff>
      <xdr:row>6</xdr:row>
      <xdr:rowOff>523875</xdr:rowOff>
    </xdr:to>
    <xdr:sp>
      <xdr:nvSpPr>
        <xdr:cNvPr id="121" name="Text 96"/>
        <xdr:cNvSpPr txBox="1">
          <a:spLocks noChangeArrowheads="1"/>
        </xdr:cNvSpPr>
      </xdr:nvSpPr>
      <xdr:spPr>
        <a:xfrm>
          <a:off x="5857875" y="1400175"/>
          <a:ext cx="53340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19050</xdr:colOff>
      <xdr:row>6</xdr:row>
      <xdr:rowOff>19050</xdr:rowOff>
    </xdr:from>
    <xdr:to>
      <xdr:col>16</xdr:col>
      <xdr:colOff>0</xdr:colOff>
      <xdr:row>6</xdr:row>
      <xdr:rowOff>523875</xdr:rowOff>
    </xdr:to>
    <xdr:sp>
      <xdr:nvSpPr>
        <xdr:cNvPr id="122" name="Text 96"/>
        <xdr:cNvSpPr txBox="1">
          <a:spLocks noChangeArrowheads="1"/>
        </xdr:cNvSpPr>
      </xdr:nvSpPr>
      <xdr:spPr>
        <a:xfrm>
          <a:off x="7096125" y="1400175"/>
          <a:ext cx="581025"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0.94075</cdr:y>
    </cdr:from>
    <cdr:to>
      <cdr:x>0.37925</cdr:x>
      <cdr:y>0.99575</cdr:y>
    </cdr:to>
    <cdr:sp fLocksText="0">
      <cdr:nvSpPr>
        <cdr:cNvPr id="1" name="TextBox 1"/>
        <cdr:cNvSpPr txBox="1">
          <a:spLocks noChangeArrowheads="1"/>
        </cdr:cNvSpPr>
      </cdr:nvSpPr>
      <cdr:spPr>
        <a:xfrm>
          <a:off x="95250" y="5800725"/>
          <a:ext cx="3448050" cy="3429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0.0095</cdr:x>
      <cdr:y>0.887</cdr:y>
    </cdr:from>
    <cdr:to>
      <cdr:x>0.96825</cdr:x>
      <cdr:y>0.989</cdr:y>
    </cdr:to>
    <cdr:sp>
      <cdr:nvSpPr>
        <cdr:cNvPr id="2" name="TextBox 1"/>
        <cdr:cNvSpPr txBox="1">
          <a:spLocks noChangeArrowheads="1"/>
        </cdr:cNvSpPr>
      </cdr:nvSpPr>
      <cdr:spPr>
        <a:xfrm>
          <a:off x="85725" y="5467350"/>
          <a:ext cx="8972550"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Year of reference 2007.</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Countries are ranked in descending order of the upper</a:t>
          </a:r>
          <a:r>
            <a:rPr lang="en-US" cap="none" sz="1100" b="0" i="1" u="none" baseline="0">
              <a:solidFill>
                <a:srgbClr val="000000"/>
              </a:solidFill>
              <a:latin typeface="Arial"/>
              <a:ea typeface="Arial"/>
              <a:cs typeface="Arial"/>
            </a:rPr>
            <a:t> secondary graduation rates in 2008.
</a:t>
          </a:r>
          <a:r>
            <a:rPr lang="en-US" cap="none" sz="1100" b="0" i="1" u="none" baseline="0">
              <a:solidFill>
                <a:srgbClr val="000000"/>
              </a:solidFill>
              <a:latin typeface="Arial"/>
              <a:ea typeface="Arial"/>
              <a:cs typeface="Arial"/>
            </a:rPr>
            <a:t>Source: </a:t>
          </a:r>
          <a:r>
            <a:rPr lang="en-US" cap="none" sz="1100" b="0" i="0" u="none" baseline="0">
              <a:solidFill>
                <a:srgbClr val="000000"/>
              </a:solidFill>
              <a:latin typeface="Arial"/>
              <a:ea typeface="Arial"/>
              <a:cs typeface="Arial"/>
            </a:rPr>
            <a:t>OECD. Table A2.1. See Annex 3 for notes </a:t>
          </a:r>
          <a:r>
            <a:rPr lang="en-US" cap="none" sz="1100" b="0" i="1" u="none" baseline="0">
              <a:solidFill>
                <a:srgbClr val="000000"/>
              </a:solidFill>
              <a:latin typeface="Arial"/>
              <a:ea typeface="Arial"/>
              <a:cs typeface="Arial"/>
            </a:rPr>
            <a:t>(www.oecd.org/edu/eag2010).</a:t>
          </a:r>
        </a:p>
      </cdr:txBody>
    </cdr:sp>
  </cdr:relSizeAnchor>
  <cdr:relSizeAnchor xmlns:cdr="http://schemas.openxmlformats.org/drawingml/2006/chartDrawing">
    <cdr:from>
      <cdr:x>0.0095</cdr:x>
      <cdr:y>0.062</cdr:y>
    </cdr:from>
    <cdr:to>
      <cdr:x>0.99025</cdr:x>
      <cdr:y>0.1325</cdr:y>
    </cdr:to>
    <cdr:sp>
      <cdr:nvSpPr>
        <cdr:cNvPr id="3" name="TextBox 1"/>
        <cdr:cNvSpPr txBox="1">
          <a:spLocks noChangeArrowheads="1"/>
        </cdr:cNvSpPr>
      </cdr:nvSpPr>
      <cdr:spPr>
        <a:xfrm>
          <a:off x="85725" y="381000"/>
          <a:ext cx="9182100" cy="43815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The chart shows the estimated percentage of a 2008 age cohort that will complete, for the first time,</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upper secondary education (based on current patterns of graduation); it also indicates how many young adults complete upper secondary education outside of the typical age of graduation.</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0.00825</cdr:x>
      <cdr:y>0.139</cdr:y>
    </cdr:from>
    <cdr:to>
      <cdr:x>0.9815</cdr:x>
      <cdr:y>0.24175</cdr:y>
    </cdr:to>
    <cdr:sp>
      <cdr:nvSpPr>
        <cdr:cNvPr id="4" name="TextBox 6"/>
        <cdr:cNvSpPr txBox="1">
          <a:spLocks noChangeArrowheads="1"/>
        </cdr:cNvSpPr>
      </cdr:nvSpPr>
      <cdr:spPr>
        <a:xfrm>
          <a:off x="76200" y="857250"/>
          <a:ext cx="9115425" cy="638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On average 80% of an age cohort in 2008 is estimated to complete upper secondary education in the 26 OECD countries with available data. </a:t>
          </a:r>
          <a:r>
            <a:rPr lang="en-US" cap="none" sz="1100" b="0" i="0" u="none" baseline="0">
              <a:solidFill>
                <a:srgbClr val="000000"/>
              </a:solidFill>
              <a:latin typeface="Calibri"/>
              <a:ea typeface="Calibri"/>
              <a:cs typeface="Calibri"/>
            </a:rPr>
            <a:t>The  proportion of students who complete the upper secondary level of education outside the typical age of graduation is high in Denmark, Finland, Iceland and Norway, where graduation rates for students older than 25 years old account for 10 percentage points or more.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0.85525</cdr:y>
    </cdr:from>
    <cdr:to>
      <cdr:x>0.95225</cdr:x>
      <cdr:y>0.99125</cdr:y>
    </cdr:to>
    <cdr:sp>
      <cdr:nvSpPr>
        <cdr:cNvPr id="1" name="TextBox 1"/>
        <cdr:cNvSpPr txBox="1">
          <a:spLocks noChangeArrowheads="1"/>
        </cdr:cNvSpPr>
      </cdr:nvSpPr>
      <cdr:spPr>
        <a:xfrm>
          <a:off x="47625" y="5276850"/>
          <a:ext cx="8867775" cy="8382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Year of reference for graduation rates 2007.
</a:t>
          </a:r>
          <a:r>
            <a:rPr lang="en-US" cap="none" sz="1000" b="0" i="0" u="none" baseline="0">
              <a:solidFill>
                <a:srgbClr val="000000"/>
              </a:solidFill>
              <a:latin typeface="Arial"/>
              <a:ea typeface="Arial"/>
              <a:cs typeface="Arial"/>
            </a:rPr>
            <a:t>2. Includes ISCED 4A programmes (</a:t>
          </a:r>
          <a:r>
            <a:rPr lang="en-US" cap="none" sz="1000" b="0" i="1" u="none" baseline="0">
              <a:solidFill>
                <a:srgbClr val="000000"/>
              </a:solidFill>
              <a:latin typeface="Arial"/>
              <a:ea typeface="Arial"/>
              <a:cs typeface="Arial"/>
            </a:rPr>
            <a:t>Berufsbildende Höhere Schulen</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a:t>
          </a:r>
          <a:r>
            <a:rPr lang="en-US" cap="none" sz="1000" b="0" i="1" u="none" baseline="0">
              <a:solidFill>
                <a:srgbClr val="000000"/>
              </a:solidFill>
              <a:latin typeface="Arial"/>
              <a:ea typeface="Arial"/>
              <a:cs typeface="Arial"/>
            </a:rPr>
            <a:t> graduation rates from upper secondary programmes designed to prepare students for tertiary-type A education in 2008.
</a:t>
          </a:r>
          <a:r>
            <a:rPr lang="en-US" cap="none" sz="1000" b="0" i="1" u="none" baseline="0">
              <a:solidFill>
                <a:srgbClr val="000000"/>
              </a:solidFill>
              <a:latin typeface="Arial"/>
              <a:ea typeface="Arial"/>
              <a:cs typeface="Arial"/>
            </a:rPr>
            <a:t>Source: </a:t>
          </a:r>
          <a:r>
            <a:rPr lang="en-US" cap="none" sz="1000" b="0" i="0" u="none" baseline="0">
              <a:solidFill>
                <a:srgbClr val="000000"/>
              </a:solidFill>
              <a:latin typeface="Arial"/>
              <a:ea typeface="Arial"/>
              <a:cs typeface="Arial"/>
            </a:rPr>
            <a:t>OECD. Tables A2.1 and A2.3. See Annex 3 for notes </a:t>
          </a:r>
          <a:r>
            <a:rPr lang="en-US" cap="none" sz="1000" b="0" i="1" u="none" baseline="0">
              <a:solidFill>
                <a:srgbClr val="000000"/>
              </a:solidFill>
              <a:latin typeface="Arial"/>
              <a:ea typeface="Arial"/>
              <a:cs typeface="Arial"/>
            </a:rPr>
            <a:t>(www.oecd.org/edu/eag2010).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0.887</cdr:y>
    </cdr:from>
    <cdr:to>
      <cdr:x>0.98575</cdr:x>
      <cdr:y>0.99525</cdr:y>
    </cdr:to>
    <cdr:sp>
      <cdr:nvSpPr>
        <cdr:cNvPr id="1" name="TextBox 1"/>
        <cdr:cNvSpPr txBox="1">
          <a:spLocks noChangeArrowheads="1"/>
        </cdr:cNvSpPr>
      </cdr:nvSpPr>
      <cdr:spPr>
        <a:xfrm>
          <a:off x="104775" y="5467350"/>
          <a:ext cx="911542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The entry rates for tertiary-type A programmes include the entry rates for tertiary-type B programmes.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Countries are ranked in descending order of entry rates for tertiary-type A education in 2008.
</a:t>
          </a:r>
          <a:r>
            <a:rPr lang="en-US" cap="none" sz="1100" b="0" i="1"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OECD. Table A2.4.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0.01</cdr:x>
      <cdr:y>0.85975</cdr:y>
    </cdr:from>
    <cdr:to>
      <cdr:x>0.95975</cdr:x>
      <cdr:y>0.99075</cdr:y>
    </cdr:to>
    <cdr:sp fLocksText="0">
      <cdr:nvSpPr>
        <cdr:cNvPr id="2" name="TextBox 1"/>
        <cdr:cNvSpPr txBox="1">
          <a:spLocks noChangeArrowheads="1"/>
        </cdr:cNvSpPr>
      </cdr:nvSpPr>
      <cdr:spPr>
        <a:xfrm>
          <a:off x="85725" y="5305425"/>
          <a:ext cx="8896350" cy="8096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0.90275</cdr:y>
    </cdr:from>
    <cdr:to>
      <cdr:x>0.98525</cdr:x>
      <cdr:y>0.99525</cdr:y>
    </cdr:to>
    <cdr:sp>
      <cdr:nvSpPr>
        <cdr:cNvPr id="1" name="TextBox 1"/>
        <cdr:cNvSpPr txBox="1">
          <a:spLocks noChangeArrowheads="1"/>
        </cdr:cNvSpPr>
      </cdr:nvSpPr>
      <cdr:spPr>
        <a:xfrm>
          <a:off x="104775" y="5562600"/>
          <a:ext cx="9115425" cy="57150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Countries are ranked in descending order of entry rates for tertiary-type B education in 2008.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A2.4.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0.00975</cdr:x>
      <cdr:y>0.85975</cdr:y>
    </cdr:from>
    <cdr:to>
      <cdr:x>0.961</cdr:x>
      <cdr:y>0.99075</cdr:y>
    </cdr:to>
    <cdr:sp fLocksText="0">
      <cdr:nvSpPr>
        <cdr:cNvPr id="2" name="TextBox 1"/>
        <cdr:cNvSpPr txBox="1">
          <a:spLocks noChangeArrowheads="1"/>
        </cdr:cNvSpPr>
      </cdr:nvSpPr>
      <cdr:spPr>
        <a:xfrm>
          <a:off x="85725" y="5305425"/>
          <a:ext cx="8905875" cy="8096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comments" Target="../comments10.xml" /><Relationship Id="rId3" Type="http://schemas.openxmlformats.org/officeDocument/2006/relationships/vmlDrawing" Target="../drawings/vmlDrawing1.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7030A0"/>
  </sheetPr>
  <dimension ref="A1:M25"/>
  <sheetViews>
    <sheetView tabSelected="1" zoomScalePageLayoutView="0" workbookViewId="0" topLeftCell="A1">
      <selection activeCell="Q3" sqref="Q3"/>
    </sheetView>
  </sheetViews>
  <sheetFormatPr defaultColWidth="9.140625" defaultRowHeight="12.75"/>
  <cols>
    <col min="1" max="10" width="9.140625" style="68" customWidth="1"/>
    <col min="11" max="13" width="3.28125" style="68" customWidth="1"/>
    <col min="14" max="14" width="1.8515625" style="68" customWidth="1"/>
    <col min="15" max="16384" width="9.140625" style="68" customWidth="1"/>
  </cols>
  <sheetData>
    <row r="1" ht="12.75">
      <c r="A1" s="387" t="s">
        <v>222</v>
      </c>
    </row>
    <row r="2" spans="1:2" ht="11.25">
      <c r="A2" s="388"/>
      <c r="B2" s="434" t="s">
        <v>208</v>
      </c>
    </row>
    <row r="3" ht="11.25">
      <c r="A3" s="388" t="s">
        <v>224</v>
      </c>
    </row>
    <row r="4" spans="1:13" ht="11.25">
      <c r="A4" s="87" t="s">
        <v>171</v>
      </c>
      <c r="B4" s="88"/>
      <c r="C4" s="88"/>
      <c r="D4" s="88"/>
      <c r="E4" s="88"/>
      <c r="F4" s="88"/>
      <c r="G4" s="88"/>
      <c r="H4" s="88"/>
      <c r="I4" s="88"/>
      <c r="J4" s="88"/>
      <c r="K4" s="88"/>
      <c r="L4" s="88"/>
      <c r="M4" s="89"/>
    </row>
    <row r="5" spans="1:13" ht="11.25">
      <c r="A5" s="90" t="s">
        <v>208</v>
      </c>
      <c r="B5" s="91"/>
      <c r="C5" s="91"/>
      <c r="D5" s="91"/>
      <c r="E5" s="91"/>
      <c r="F5" s="91"/>
      <c r="G5" s="91"/>
      <c r="H5" s="91"/>
      <c r="I5" s="91"/>
      <c r="J5" s="91"/>
      <c r="K5" s="91"/>
      <c r="L5" s="91"/>
      <c r="M5" s="92"/>
    </row>
    <row r="6" spans="1:13" ht="11.25">
      <c r="A6" s="93"/>
      <c r="B6" s="91"/>
      <c r="C6" s="91"/>
      <c r="D6" s="91"/>
      <c r="E6" s="91"/>
      <c r="F6" s="91"/>
      <c r="G6" s="91"/>
      <c r="H6" s="91"/>
      <c r="I6" s="91"/>
      <c r="J6" s="91"/>
      <c r="K6" s="91"/>
      <c r="L6" s="91"/>
      <c r="M6" s="92"/>
    </row>
    <row r="7" spans="1:13" ht="11.25">
      <c r="A7" s="94" t="s">
        <v>0</v>
      </c>
      <c r="B7" s="91"/>
      <c r="C7" s="91"/>
      <c r="D7" s="91"/>
      <c r="E7" s="91"/>
      <c r="F7" s="91"/>
      <c r="G7" s="91"/>
      <c r="H7" s="91"/>
      <c r="I7" s="91"/>
      <c r="J7" s="91"/>
      <c r="K7" s="91"/>
      <c r="L7" s="91"/>
      <c r="M7" s="92"/>
    </row>
    <row r="8" spans="1:13" ht="11.25">
      <c r="A8" s="93" t="str">
        <f>'T_A2.1'!A4</f>
        <v>Table A2.1. Upper secondary graduation rates (2008)</v>
      </c>
      <c r="B8" s="91"/>
      <c r="C8" s="91"/>
      <c r="D8" s="91"/>
      <c r="E8" s="91"/>
      <c r="F8" s="91"/>
      <c r="G8" s="91"/>
      <c r="H8" s="91"/>
      <c r="I8" s="91"/>
      <c r="J8" s="91"/>
      <c r="K8" s="91"/>
      <c r="L8" s="91"/>
      <c r="M8" s="92"/>
    </row>
    <row r="9" spans="1:13" ht="11.25">
      <c r="A9" s="93" t="str">
        <f>'T_A2.2'!A4</f>
        <v>Table A2.2 Trends in graduation rates (first-time) at upper secondary level (1995-2008)</v>
      </c>
      <c r="B9" s="91"/>
      <c r="C9" s="91"/>
      <c r="D9" s="91"/>
      <c r="E9" s="91"/>
      <c r="F9" s="91"/>
      <c r="G9" s="91"/>
      <c r="H9" s="91"/>
      <c r="I9" s="91"/>
      <c r="J9" s="91"/>
      <c r="K9" s="91"/>
      <c r="L9" s="91"/>
      <c r="M9" s="92"/>
    </row>
    <row r="10" spans="1:13" ht="11.25">
      <c r="A10" s="93" t="str">
        <f>'T_A2.3'!A4</f>
        <v>Table A2.3. Entry rates into tertiary education and age distribution of new entrants (2008)</v>
      </c>
      <c r="B10" s="91"/>
      <c r="C10" s="91"/>
      <c r="D10" s="91"/>
      <c r="E10" s="91"/>
      <c r="F10" s="91"/>
      <c r="G10" s="91"/>
      <c r="H10" s="91"/>
      <c r="I10" s="91"/>
      <c r="J10" s="91"/>
      <c r="K10" s="91"/>
      <c r="L10" s="91"/>
      <c r="M10" s="92"/>
    </row>
    <row r="11" spans="1:13" ht="11.25">
      <c r="A11" s="93" t="str">
        <f>'T_A2.4'!A4</f>
        <v>Table A2.4. Trends in entry rates at tertiary level (1995-2008)</v>
      </c>
      <c r="B11" s="91"/>
      <c r="C11" s="91"/>
      <c r="D11" s="91"/>
      <c r="E11" s="91"/>
      <c r="F11" s="91"/>
      <c r="G11" s="91"/>
      <c r="H11" s="91"/>
      <c r="I11" s="91"/>
      <c r="J11" s="91"/>
      <c r="K11" s="91"/>
      <c r="L11" s="91"/>
      <c r="M11" s="92"/>
    </row>
    <row r="12" spans="1:13" ht="11.25">
      <c r="A12" s="93" t="str">
        <f>'T_A2.5 (Web)'!A4</f>
        <v>Table A2.5 (Web only) Post-secondary non-tertiary graduation rates (2008)</v>
      </c>
      <c r="B12" s="91"/>
      <c r="C12" s="91"/>
      <c r="D12" s="91"/>
      <c r="E12" s="91"/>
      <c r="F12" s="91"/>
      <c r="G12" s="91"/>
      <c r="H12" s="91"/>
      <c r="I12" s="91"/>
      <c r="J12" s="91"/>
      <c r="K12" s="91"/>
      <c r="L12" s="91"/>
      <c r="M12" s="92"/>
    </row>
    <row r="13" spans="1:13" ht="12.75" customHeight="1">
      <c r="A13" s="93" t="str">
        <f>'T_A2.6 (Web)'!A4</f>
        <v>Table A2.6. (Web only) Percentage of new entrants into tertiary education and proportion of females, by field of education (2008)</v>
      </c>
      <c r="B13" s="91"/>
      <c r="C13" s="91"/>
      <c r="D13" s="91"/>
      <c r="E13" s="91"/>
      <c r="F13" s="91"/>
      <c r="G13" s="91"/>
      <c r="H13" s="91"/>
      <c r="I13" s="91"/>
      <c r="J13" s="91"/>
      <c r="K13" s="91"/>
      <c r="L13" s="91"/>
      <c r="M13" s="92"/>
    </row>
    <row r="14" spans="2:13" ht="12.75" customHeight="1">
      <c r="B14" s="91"/>
      <c r="C14" s="91"/>
      <c r="D14" s="91"/>
      <c r="E14" s="91"/>
      <c r="F14" s="91"/>
      <c r="G14" s="91"/>
      <c r="H14" s="91"/>
      <c r="I14" s="91"/>
      <c r="J14" s="91"/>
      <c r="K14" s="91"/>
      <c r="L14" s="91"/>
      <c r="M14" s="92"/>
    </row>
    <row r="15" spans="1:13" ht="11.25">
      <c r="A15" s="93"/>
      <c r="B15" s="91"/>
      <c r="C15" s="91"/>
      <c r="D15" s="91"/>
      <c r="E15" s="91"/>
      <c r="F15" s="91"/>
      <c r="G15" s="91"/>
      <c r="H15" s="91"/>
      <c r="I15" s="91"/>
      <c r="J15" s="91"/>
      <c r="K15" s="91"/>
      <c r="L15" s="91"/>
      <c r="M15" s="92"/>
    </row>
    <row r="16" spans="1:13" ht="11.25">
      <c r="A16" s="94" t="s">
        <v>1</v>
      </c>
      <c r="B16" s="91"/>
      <c r="C16" s="91"/>
      <c r="D16" s="91"/>
      <c r="E16" s="91"/>
      <c r="F16" s="91"/>
      <c r="G16" s="91"/>
      <c r="H16" s="91"/>
      <c r="I16" s="91"/>
      <c r="J16" s="91"/>
      <c r="K16" s="91"/>
      <c r="L16" s="91"/>
      <c r="M16" s="92"/>
    </row>
    <row r="17" spans="1:13" ht="12.75" customHeight="1">
      <c r="A17" s="93" t="str">
        <f>'Data C_A2.1'!A4</f>
        <v>Chart A2.1. Upper secondary graduation rate (2008)</v>
      </c>
      <c r="B17" s="91"/>
      <c r="C17" s="91"/>
      <c r="D17" s="91"/>
      <c r="E17" s="91"/>
      <c r="F17" s="91"/>
      <c r="G17" s="91"/>
      <c r="H17" s="91"/>
      <c r="I17" s="91"/>
      <c r="J17" s="91"/>
      <c r="K17" s="91"/>
      <c r="L17" s="91"/>
      <c r="M17" s="92"/>
    </row>
    <row r="18" spans="1:13" ht="12.75" customHeight="1">
      <c r="A18" s="93" t="str">
        <f>'Data C_A2.2'!A4</f>
        <v>Chart A2.2. Access to tertiary-type A education for upper secondary graduates (2008)</v>
      </c>
      <c r="B18" s="95"/>
      <c r="C18" s="95"/>
      <c r="D18" s="95"/>
      <c r="E18" s="95"/>
      <c r="F18" s="95"/>
      <c r="G18" s="95"/>
      <c r="H18" s="95"/>
      <c r="I18" s="95"/>
      <c r="J18" s="95"/>
      <c r="K18" s="95"/>
      <c r="L18" s="95"/>
      <c r="M18" s="96"/>
    </row>
    <row r="19" spans="1:13" ht="12.75" customHeight="1">
      <c r="A19" s="236" t="str">
        <f>'Data C_A2.3'!A4</f>
        <v>Chart A2.3. Entry rates into tertiary-type A education (1995, 2000 and 2008)</v>
      </c>
      <c r="B19" s="91"/>
      <c r="C19" s="91"/>
      <c r="D19" s="91"/>
      <c r="E19" s="91"/>
      <c r="F19" s="91"/>
      <c r="G19" s="91"/>
      <c r="H19" s="91"/>
      <c r="I19" s="91"/>
      <c r="J19" s="91"/>
      <c r="K19" s="91"/>
      <c r="L19" s="91"/>
      <c r="M19" s="92"/>
    </row>
    <row r="20" spans="1:13" ht="12.75" customHeight="1">
      <c r="A20" s="236" t="str">
        <f>'Data C_A2.4'!A4</f>
        <v>Chart A2.4. Entry rates into tertiary-type B education (1995, 2008)</v>
      </c>
      <c r="B20" s="91"/>
      <c r="C20" s="91"/>
      <c r="D20" s="91"/>
      <c r="E20" s="91"/>
      <c r="F20" s="91"/>
      <c r="G20" s="91"/>
      <c r="H20" s="91"/>
      <c r="I20" s="91"/>
      <c r="J20" s="91"/>
      <c r="K20" s="91"/>
      <c r="L20" s="91"/>
      <c r="M20" s="92"/>
    </row>
    <row r="21" spans="1:13" ht="12.75" customHeight="1">
      <c r="A21" s="236" t="str">
        <f>'Data C_A2.5'!A4</f>
        <v>Chart A2.5. Entry rates into tertiary-type A education: Impact of international students (2008)</v>
      </c>
      <c r="B21" s="91"/>
      <c r="C21" s="91"/>
      <c r="D21" s="91"/>
      <c r="E21" s="91"/>
      <c r="F21" s="91"/>
      <c r="G21" s="91"/>
      <c r="H21" s="91"/>
      <c r="I21" s="91"/>
      <c r="J21" s="91"/>
      <c r="K21" s="91"/>
      <c r="L21" s="91"/>
      <c r="M21" s="92"/>
    </row>
    <row r="22" spans="1:13" ht="11.25">
      <c r="A22" s="93"/>
      <c r="B22" s="91"/>
      <c r="C22" s="91"/>
      <c r="D22" s="91"/>
      <c r="E22" s="91"/>
      <c r="F22" s="91"/>
      <c r="G22" s="91"/>
      <c r="H22" s="91"/>
      <c r="I22" s="91"/>
      <c r="J22" s="91"/>
      <c r="K22" s="91"/>
      <c r="L22" s="91"/>
      <c r="M22" s="92"/>
    </row>
    <row r="23" spans="1:13" ht="11.25">
      <c r="A23" s="90" t="s">
        <v>170</v>
      </c>
      <c r="B23" s="91"/>
      <c r="C23" s="91"/>
      <c r="D23" s="91"/>
      <c r="E23" s="91"/>
      <c r="F23" s="91"/>
      <c r="G23" s="91"/>
      <c r="H23" s="91"/>
      <c r="I23" s="91"/>
      <c r="J23" s="91"/>
      <c r="K23" s="91"/>
      <c r="L23" s="91"/>
      <c r="M23" s="92"/>
    </row>
    <row r="24" spans="1:13" ht="11.25">
      <c r="A24" s="93"/>
      <c r="B24" s="91"/>
      <c r="C24" s="91"/>
      <c r="D24" s="91"/>
      <c r="E24" s="91"/>
      <c r="F24" s="91"/>
      <c r="G24" s="91"/>
      <c r="H24" s="91"/>
      <c r="I24" s="91"/>
      <c r="J24" s="91"/>
      <c r="K24" s="91"/>
      <c r="L24" s="91"/>
      <c r="M24" s="92"/>
    </row>
    <row r="25" spans="1:13" ht="11.25">
      <c r="A25" s="97"/>
      <c r="B25" s="98"/>
      <c r="C25" s="98"/>
      <c r="D25" s="98"/>
      <c r="E25" s="98"/>
      <c r="F25" s="98"/>
      <c r="G25" s="98"/>
      <c r="H25" s="98"/>
      <c r="I25" s="98"/>
      <c r="J25" s="98"/>
      <c r="K25" s="98"/>
      <c r="L25" s="98"/>
      <c r="M25" s="99"/>
    </row>
  </sheetData>
  <sheetProtection/>
  <hyperlinks>
    <hyperlink ref="A1" r:id="rId1" display="http://www.sourceoecd.org/9789264055988"/>
  </hyperlinks>
  <printOptions/>
  <pageMargins left="0.7086614173228347" right="0.7086614173228347" top="0.7480314960629921" bottom="0.7480314960629921" header="0.31496062992125984" footer="0.31496062992125984"/>
  <pageSetup horizontalDpi="600" verticalDpi="600" orientation="landscape" r:id="rId2"/>
</worksheet>
</file>

<file path=xl/worksheets/sheet10.xml><?xml version="1.0" encoding="utf-8"?>
<worksheet xmlns="http://schemas.openxmlformats.org/spreadsheetml/2006/main" xmlns:r="http://schemas.openxmlformats.org/officeDocument/2006/relationships">
  <sheetPr codeName="Sheet5"/>
  <dimension ref="A1:H47"/>
  <sheetViews>
    <sheetView zoomScalePageLayoutView="0" workbookViewId="0" topLeftCell="A1">
      <selection activeCell="G16" sqref="G16"/>
    </sheetView>
  </sheetViews>
  <sheetFormatPr defaultColWidth="9.140625" defaultRowHeight="12.75"/>
  <cols>
    <col min="1" max="1" width="3.421875" style="61" customWidth="1"/>
    <col min="2" max="2" width="13.421875" style="61" customWidth="1"/>
    <col min="3" max="3" width="7.28125" style="80" customWidth="1"/>
    <col min="4" max="4" width="6.8515625" style="61" customWidth="1"/>
    <col min="5" max="5" width="4.7109375" style="61" customWidth="1"/>
    <col min="6" max="6" width="11.8515625" style="61" customWidth="1"/>
    <col min="7" max="8" width="11.7109375" style="61" customWidth="1"/>
    <col min="9" max="16384" width="9.140625" style="68" customWidth="1"/>
  </cols>
  <sheetData>
    <row r="1" ht="12.75">
      <c r="A1" s="389" t="s">
        <v>222</v>
      </c>
    </row>
    <row r="2" spans="1:2" ht="11.25">
      <c r="A2" s="396" t="s">
        <v>223</v>
      </c>
      <c r="B2" s="61" t="s">
        <v>208</v>
      </c>
    </row>
    <row r="3" ht="11.25">
      <c r="A3" s="396" t="s">
        <v>224</v>
      </c>
    </row>
    <row r="4" spans="1:2" ht="11.25">
      <c r="A4" s="69" t="s">
        <v>153</v>
      </c>
      <c r="B4" s="69"/>
    </row>
    <row r="6" spans="1:8" ht="70.5" customHeight="1">
      <c r="A6" s="430" t="s">
        <v>189</v>
      </c>
      <c r="B6" s="431"/>
      <c r="C6" s="431"/>
      <c r="D6" s="431"/>
      <c r="E6" s="431"/>
      <c r="F6" s="431"/>
      <c r="G6" s="431"/>
      <c r="H6" s="431"/>
    </row>
    <row r="9" spans="1:8" s="121" customFormat="1" ht="112.5">
      <c r="A9" s="191" t="s">
        <v>105</v>
      </c>
      <c r="B9" s="191" t="s">
        <v>100</v>
      </c>
      <c r="C9" s="193" t="s">
        <v>108</v>
      </c>
      <c r="D9" s="191" t="s">
        <v>220</v>
      </c>
      <c r="E9" s="191" t="s">
        <v>107</v>
      </c>
      <c r="F9" s="109" t="s">
        <v>101</v>
      </c>
      <c r="G9" s="109" t="s">
        <v>102</v>
      </c>
      <c r="H9" s="192" t="s">
        <v>99</v>
      </c>
    </row>
    <row r="10" spans="1:8" ht="11.25">
      <c r="A10" s="181">
        <f>VLOOKUP(B10,Country!$A$5:$C$45,3,FALSE)</f>
        <v>21</v>
      </c>
      <c r="B10" s="182" t="s">
        <v>42</v>
      </c>
      <c r="C10" s="181"/>
      <c r="D10" s="181"/>
      <c r="E10" s="182"/>
      <c r="F10" s="183" t="s">
        <v>185</v>
      </c>
      <c r="G10" s="183">
        <v>72.1430337449643</v>
      </c>
      <c r="H10" s="184" t="str">
        <f aca="true" t="shared" si="0" ref="H10:H47">CONCATENATE(B10,E10)</f>
        <v>New Zealand</v>
      </c>
    </row>
    <row r="11" spans="1:8" ht="11.25">
      <c r="A11" s="181">
        <f>VLOOKUP(B11,Country!$A$5:$C$45,3,FALSE)</f>
        <v>31</v>
      </c>
      <c r="B11" s="184" t="s">
        <v>52</v>
      </c>
      <c r="C11" s="181"/>
      <c r="D11" s="181"/>
      <c r="E11" s="184"/>
      <c r="F11" s="185" t="s">
        <v>158</v>
      </c>
      <c r="G11" s="185">
        <v>64.481481170795</v>
      </c>
      <c r="H11" s="184" t="str">
        <f t="shared" si="0"/>
        <v>United States</v>
      </c>
    </row>
    <row r="12" spans="1:8" ht="11.25">
      <c r="A12" s="181">
        <f>VLOOKUP(B12,Country!$A$5:$C$45,3,FALSE)</f>
        <v>30</v>
      </c>
      <c r="B12" s="184" t="s">
        <v>51</v>
      </c>
      <c r="C12" s="181"/>
      <c r="D12" s="181"/>
      <c r="E12" s="184"/>
      <c r="F12" s="185" t="s">
        <v>185</v>
      </c>
      <c r="G12" s="185" t="s">
        <v>25</v>
      </c>
      <c r="H12" s="184" t="str">
        <f t="shared" si="0"/>
        <v>United Kingdom</v>
      </c>
    </row>
    <row r="13" spans="1:8" ht="11.25">
      <c r="A13" s="181">
        <f>VLOOKUP(B13,Country!$A$5:$C$45,3,FALSE)</f>
        <v>4</v>
      </c>
      <c r="B13" s="184" t="s">
        <v>62</v>
      </c>
      <c r="C13" s="181">
        <v>1</v>
      </c>
      <c r="D13" s="181"/>
      <c r="E13" s="184"/>
      <c r="F13" s="185" t="s">
        <v>185</v>
      </c>
      <c r="G13" s="185" t="s">
        <v>185</v>
      </c>
      <c r="H13" s="184" t="str">
        <f t="shared" si="0"/>
        <v>Canada</v>
      </c>
    </row>
    <row r="14" spans="1:8" ht="11.25">
      <c r="A14" s="181">
        <f>VLOOKUP(B14,Country!$A$5:$C$45,3,FALSE)</f>
        <v>9</v>
      </c>
      <c r="B14" s="184" t="s">
        <v>97</v>
      </c>
      <c r="C14" s="181">
        <v>1</v>
      </c>
      <c r="D14" s="181"/>
      <c r="E14" s="184"/>
      <c r="F14" s="185" t="s">
        <v>185</v>
      </c>
      <c r="G14" s="185" t="s">
        <v>185</v>
      </c>
      <c r="H14" s="184" t="str">
        <f t="shared" si="0"/>
        <v>France</v>
      </c>
    </row>
    <row r="15" spans="1:8" ht="11.25">
      <c r="A15" s="181">
        <f>VLOOKUP(B15,Country!$A$5:$C$45,3,FALSE)</f>
        <v>34</v>
      </c>
      <c r="B15" s="184" t="s">
        <v>63</v>
      </c>
      <c r="C15" s="181">
        <v>1</v>
      </c>
      <c r="D15" s="181"/>
      <c r="E15" s="184"/>
      <c r="F15" s="185" t="s">
        <v>185</v>
      </c>
      <c r="G15" s="185" t="s">
        <v>185</v>
      </c>
      <c r="H15" s="184" t="str">
        <f t="shared" si="0"/>
        <v>Brazil</v>
      </c>
    </row>
    <row r="16" spans="1:8" ht="11.25">
      <c r="A16" s="181">
        <f>VLOOKUP(B16,Country!$A$5:$C$45,3,FALSE)</f>
        <v>24</v>
      </c>
      <c r="B16" s="184" t="s">
        <v>45</v>
      </c>
      <c r="C16" s="181"/>
      <c r="D16" s="181"/>
      <c r="E16" s="184"/>
      <c r="F16" s="185" t="s">
        <v>158</v>
      </c>
      <c r="G16" s="185">
        <v>80.9946426740477</v>
      </c>
      <c r="H16" s="184" t="str">
        <f t="shared" si="0"/>
        <v>Portugal</v>
      </c>
    </row>
    <row r="17" spans="1:8" ht="11.25">
      <c r="A17" s="181">
        <f>VLOOKUP(B17,Country!$A$5:$C$45,3,FALSE)</f>
        <v>14</v>
      </c>
      <c r="B17" s="184" t="s">
        <v>35</v>
      </c>
      <c r="C17" s="181"/>
      <c r="D17" s="181"/>
      <c r="E17" s="184"/>
      <c r="F17" s="185">
        <v>99.3179063171902</v>
      </c>
      <c r="G17" s="185">
        <v>45.9858298082153</v>
      </c>
      <c r="H17" s="184" t="str">
        <f t="shared" si="0"/>
        <v>Ireland</v>
      </c>
    </row>
    <row r="18" spans="1:8" ht="11.25">
      <c r="A18" s="181">
        <f>VLOOKUP(B18,Country!$A$5:$C$45,3,FALSE)</f>
        <v>8</v>
      </c>
      <c r="B18" s="184" t="s">
        <v>30</v>
      </c>
      <c r="C18" s="181"/>
      <c r="D18" s="181"/>
      <c r="E18" s="184"/>
      <c r="F18" s="185">
        <v>92.9935560644259</v>
      </c>
      <c r="G18" s="185">
        <v>69.737064762673</v>
      </c>
      <c r="H18" s="184" t="str">
        <f t="shared" si="0"/>
        <v>Finland</v>
      </c>
    </row>
    <row r="19" spans="1:8" ht="11.25">
      <c r="A19" s="181">
        <f>VLOOKUP(B19,Country!$A$5:$C$45,3,FALSE)</f>
        <v>36</v>
      </c>
      <c r="B19" s="184" t="s">
        <v>58</v>
      </c>
      <c r="C19" s="181"/>
      <c r="D19" s="181"/>
      <c r="E19" s="184"/>
      <c r="F19" s="185">
        <v>86.9306754349174</v>
      </c>
      <c r="G19" s="185">
        <v>60.043187537925</v>
      </c>
      <c r="H19" s="184" t="str">
        <f t="shared" si="0"/>
        <v>Israel</v>
      </c>
    </row>
    <row r="20" spans="1:8" ht="11.25">
      <c r="A20" s="181">
        <f>VLOOKUP(B20,Country!$A$5:$C$45,3,FALSE)</f>
        <v>23</v>
      </c>
      <c r="B20" s="184" t="s">
        <v>44</v>
      </c>
      <c r="C20" s="181"/>
      <c r="D20" s="181">
        <v>2</v>
      </c>
      <c r="E20" s="184"/>
      <c r="F20" s="185">
        <v>77.0925607959943</v>
      </c>
      <c r="G20" s="185">
        <v>82.7</v>
      </c>
      <c r="H20" s="184" t="str">
        <f t="shared" si="0"/>
        <v>Poland</v>
      </c>
    </row>
    <row r="21" spans="1:8" ht="11.25">
      <c r="A21" s="181">
        <f>VLOOKUP(B21,Country!$A$5:$C$45,3,FALSE)</f>
        <v>27</v>
      </c>
      <c r="B21" s="184" t="s">
        <v>48</v>
      </c>
      <c r="C21" s="181"/>
      <c r="D21" s="181"/>
      <c r="E21" s="184"/>
      <c r="F21" s="185">
        <v>75.9386763469804</v>
      </c>
      <c r="G21" s="185">
        <v>65.1876260971105</v>
      </c>
      <c r="H21" s="184" t="str">
        <f t="shared" si="0"/>
        <v>Sweden</v>
      </c>
    </row>
    <row r="22" spans="1:8" ht="11.25">
      <c r="A22" s="181">
        <f>VLOOKUP(B22,Country!$A$5:$C$45,3,FALSE)</f>
        <v>15</v>
      </c>
      <c r="B22" s="184" t="s">
        <v>36</v>
      </c>
      <c r="C22" s="181"/>
      <c r="D22" s="181">
        <v>3</v>
      </c>
      <c r="E22" s="184"/>
      <c r="F22" s="185">
        <v>74.9813372120081</v>
      </c>
      <c r="G22" s="185">
        <v>51.4410259105932</v>
      </c>
      <c r="H22" s="184" t="str">
        <f t="shared" si="0"/>
        <v>Italy</v>
      </c>
    </row>
    <row r="23" spans="1:8" ht="11.25">
      <c r="A23" s="181">
        <f>VLOOKUP(B23,Country!$A$5:$C$45,3,FALSE)</f>
        <v>5</v>
      </c>
      <c r="B23" s="184" t="s">
        <v>56</v>
      </c>
      <c r="C23" s="181"/>
      <c r="D23" s="181" t="s">
        <v>109</v>
      </c>
      <c r="E23" s="184"/>
      <c r="F23" s="185">
        <v>74.3678084102192</v>
      </c>
      <c r="G23" s="185">
        <v>45.3661722826605</v>
      </c>
      <c r="H23" s="184" t="str">
        <f t="shared" si="0"/>
        <v>Chile</v>
      </c>
    </row>
    <row r="24" spans="1:8" ht="11.25">
      <c r="A24" s="181">
        <f>VLOOKUP(B24,Country!$A$5:$C$45,3,FALSE)</f>
        <v>35</v>
      </c>
      <c r="B24" s="184" t="s">
        <v>57</v>
      </c>
      <c r="C24" s="181"/>
      <c r="D24" s="181"/>
      <c r="E24" s="184"/>
      <c r="F24" s="185">
        <v>74.3678084102192</v>
      </c>
      <c r="G24" s="185">
        <v>42.2071923438003</v>
      </c>
      <c r="H24" s="184" t="str">
        <f t="shared" si="0"/>
        <v>Estonia</v>
      </c>
    </row>
    <row r="25" spans="1:8" ht="11.25">
      <c r="A25" s="181">
        <f>VLOOKUP(B25,Country!$A$5:$C$45,3,FALSE)</f>
        <v>16</v>
      </c>
      <c r="B25" s="184" t="s">
        <v>37</v>
      </c>
      <c r="C25" s="181"/>
      <c r="D25" s="181"/>
      <c r="E25" s="184"/>
      <c r="F25" s="185">
        <v>71.6277867528271</v>
      </c>
      <c r="G25" s="185">
        <v>48.2312776135988</v>
      </c>
      <c r="H25" s="184" t="str">
        <f t="shared" si="0"/>
        <v>Japan</v>
      </c>
    </row>
    <row r="26" spans="1:8" ht="11.25">
      <c r="A26" s="181">
        <f>VLOOKUP(B26,Country!$A$5:$C$45,3,FALSE)</f>
        <v>25</v>
      </c>
      <c r="B26" s="184" t="s">
        <v>46</v>
      </c>
      <c r="C26" s="181"/>
      <c r="D26" s="181"/>
      <c r="E26" s="184"/>
      <c r="F26" s="185">
        <v>70.8470321098951</v>
      </c>
      <c r="G26" s="185">
        <v>72.2441811910225</v>
      </c>
      <c r="H26" s="184" t="str">
        <f t="shared" si="0"/>
        <v>Slovak Republic</v>
      </c>
    </row>
    <row r="27" spans="1:8" ht="11.25">
      <c r="A27" s="181">
        <f>VLOOKUP(B27,Country!$A$5:$C$45,3,FALSE)</f>
        <v>17</v>
      </c>
      <c r="B27" s="184" t="s">
        <v>38</v>
      </c>
      <c r="C27" s="181"/>
      <c r="D27" s="181"/>
      <c r="E27" s="184"/>
      <c r="F27" s="185">
        <v>67.6128130163976</v>
      </c>
      <c r="G27" s="185">
        <v>71.123814011433</v>
      </c>
      <c r="H27" s="184" t="str">
        <f t="shared" si="0"/>
        <v>Korea</v>
      </c>
    </row>
    <row r="28" spans="1:8" ht="11.25">
      <c r="A28" s="181">
        <f>VLOOKUP(B28,Country!$A$5:$C$45,3,FALSE)</f>
        <v>1</v>
      </c>
      <c r="B28" s="184" t="s">
        <v>24</v>
      </c>
      <c r="C28" s="181"/>
      <c r="D28" s="181"/>
      <c r="E28" s="184">
        <v>1</v>
      </c>
      <c r="F28" s="185">
        <v>67.29144839691386</v>
      </c>
      <c r="G28" s="185">
        <v>86.9591562816505</v>
      </c>
      <c r="H28" s="184" t="str">
        <f t="shared" si="0"/>
        <v>Australia1</v>
      </c>
    </row>
    <row r="29" spans="1:8" ht="11.25">
      <c r="A29" s="181">
        <f>VLOOKUP(B29,Country!$A$5:$C$45,3,FALSE)</f>
        <v>12</v>
      </c>
      <c r="B29" s="184" t="s">
        <v>33</v>
      </c>
      <c r="C29" s="181"/>
      <c r="D29" s="181"/>
      <c r="E29" s="184"/>
      <c r="F29" s="185">
        <v>63.8450294103825</v>
      </c>
      <c r="G29" s="185">
        <v>57.0139399655883</v>
      </c>
      <c r="H29" s="184" t="str">
        <f t="shared" si="0"/>
        <v>Hungary</v>
      </c>
    </row>
    <row r="30" spans="1:8" ht="11.25">
      <c r="A30" s="181">
        <f>VLOOKUP(B30,Country!$A$5:$C$45,3,FALSE)</f>
        <v>11</v>
      </c>
      <c r="B30" s="184" t="s">
        <v>32</v>
      </c>
      <c r="C30" s="181"/>
      <c r="D30" s="181"/>
      <c r="E30" s="184"/>
      <c r="F30" s="185">
        <v>63.526209211493</v>
      </c>
      <c r="G30" s="185">
        <v>42.4195625961997</v>
      </c>
      <c r="H30" s="184" t="str">
        <f t="shared" si="0"/>
        <v>Greece</v>
      </c>
    </row>
    <row r="31" spans="1:8" ht="11.25">
      <c r="A31" s="181">
        <f>VLOOKUP(B31,Country!$A$5:$C$45,3,FALSE)</f>
        <v>20</v>
      </c>
      <c r="B31" s="184" t="s">
        <v>41</v>
      </c>
      <c r="C31" s="181"/>
      <c r="D31" s="181"/>
      <c r="E31" s="184"/>
      <c r="F31" s="185">
        <v>62.9203197379265</v>
      </c>
      <c r="G31" s="185">
        <v>61.7649554810908</v>
      </c>
      <c r="H31" s="184" t="str">
        <f t="shared" si="0"/>
        <v>Netherlands</v>
      </c>
    </row>
    <row r="32" spans="1:8" ht="11.25">
      <c r="A32" s="181">
        <f>VLOOKUP(B32,Country!$A$5:$C$45,3,FALSE)</f>
        <v>33</v>
      </c>
      <c r="B32" s="184" t="s">
        <v>54</v>
      </c>
      <c r="C32" s="181"/>
      <c r="D32" s="181"/>
      <c r="E32" s="184"/>
      <c r="F32" s="185">
        <v>61.96421701655701</v>
      </c>
      <c r="G32" s="185">
        <v>54.77460485664082</v>
      </c>
      <c r="H32" s="184" t="str">
        <f t="shared" si="0"/>
        <v>EU19 average</v>
      </c>
    </row>
    <row r="33" spans="1:8" ht="11.25">
      <c r="A33" s="181">
        <f>VLOOKUP(B33,Country!$A$5:$C$45,3,FALSE)</f>
        <v>3</v>
      </c>
      <c r="B33" s="184" t="s">
        <v>27</v>
      </c>
      <c r="C33" s="181"/>
      <c r="D33" s="181"/>
      <c r="E33" s="184"/>
      <c r="F33" s="185">
        <v>61.1602652792273</v>
      </c>
      <c r="G33" s="185">
        <v>30.5225162256748</v>
      </c>
      <c r="H33" s="184" t="str">
        <f t="shared" si="0"/>
        <v>Belgium</v>
      </c>
    </row>
    <row r="34" spans="1:8" ht="11.25">
      <c r="A34" s="181">
        <f>VLOOKUP(B34,Country!$A$5:$C$45,3,FALSE)</f>
        <v>13</v>
      </c>
      <c r="B34" s="184" t="s">
        <v>34</v>
      </c>
      <c r="C34" s="181"/>
      <c r="D34" s="181"/>
      <c r="E34" s="184"/>
      <c r="F34" s="185">
        <v>60.8907294111753</v>
      </c>
      <c r="G34" s="185">
        <v>73.1762111296264</v>
      </c>
      <c r="H34" s="184" t="str">
        <f t="shared" si="0"/>
        <v>Iceland</v>
      </c>
    </row>
    <row r="35" spans="1:8" ht="11.25">
      <c r="A35" s="181">
        <f>VLOOKUP(B35,Country!$A$5:$C$45,3,FALSE)</f>
        <v>6</v>
      </c>
      <c r="B35" s="184" t="s">
        <v>28</v>
      </c>
      <c r="C35" s="181"/>
      <c r="D35" s="181"/>
      <c r="E35" s="184"/>
      <c r="F35" s="185">
        <v>60.7041752393917</v>
      </c>
      <c r="G35" s="185">
        <v>56.9475571275927</v>
      </c>
      <c r="H35" s="184" t="str">
        <f t="shared" si="0"/>
        <v>Czech Republic</v>
      </c>
    </row>
    <row r="36" spans="1:8" ht="11.25">
      <c r="A36" s="181">
        <f>VLOOKUP(B36,Country!$A$5:$C$45,3,FALSE)</f>
        <v>22</v>
      </c>
      <c r="B36" s="184" t="s">
        <v>43</v>
      </c>
      <c r="C36" s="181"/>
      <c r="D36" s="181"/>
      <c r="E36" s="184"/>
      <c r="F36" s="185">
        <v>60.6772229511348</v>
      </c>
      <c r="G36" s="185">
        <v>71.3090712915902</v>
      </c>
      <c r="H36" s="184" t="str">
        <f t="shared" si="0"/>
        <v>Norway</v>
      </c>
    </row>
    <row r="37" spans="1:8" ht="11.25">
      <c r="A37" s="181">
        <f>VLOOKUP(B37,Country!$A$5:$C$45,3,FALSE)</f>
        <v>32</v>
      </c>
      <c r="B37" s="184" t="s">
        <v>53</v>
      </c>
      <c r="C37" s="181"/>
      <c r="D37" s="181"/>
      <c r="E37" s="184"/>
      <c r="F37" s="185">
        <v>59.91777577442189</v>
      </c>
      <c r="G37" s="185">
        <v>55.87304283016088</v>
      </c>
      <c r="H37" s="184" t="str">
        <f t="shared" si="0"/>
        <v>OECD average</v>
      </c>
    </row>
    <row r="38" spans="1:8" ht="11.25">
      <c r="A38" s="181">
        <f>VLOOKUP(B38,Country!$A$5:$C$45,3,FALSE)</f>
        <v>37</v>
      </c>
      <c r="B38" s="184" t="s">
        <v>59</v>
      </c>
      <c r="C38" s="181"/>
      <c r="D38" s="181" t="s">
        <v>109</v>
      </c>
      <c r="E38" s="184"/>
      <c r="F38" s="185">
        <v>54.1784267653172</v>
      </c>
      <c r="G38" s="185">
        <v>67.7</v>
      </c>
      <c r="H38" s="184" t="str">
        <f t="shared" si="0"/>
        <v>Russian Federation</v>
      </c>
    </row>
    <row r="39" spans="1:8" ht="11.25">
      <c r="A39" s="181">
        <f>VLOOKUP(B39,Country!$A$5:$C$45,3,FALSE)</f>
        <v>7</v>
      </c>
      <c r="B39" s="184" t="s">
        <v>29</v>
      </c>
      <c r="C39" s="181"/>
      <c r="D39" s="181"/>
      <c r="E39" s="184"/>
      <c r="F39" s="185">
        <v>53.0038348340899</v>
      </c>
      <c r="G39" s="185">
        <v>59.4740859136077</v>
      </c>
      <c r="H39" s="184" t="str">
        <f t="shared" si="0"/>
        <v>Denmark</v>
      </c>
    </row>
    <row r="40" spans="1:8" ht="11.25">
      <c r="A40" s="181">
        <f>VLOOKUP(B40,Country!$A$5:$C$45,3,FALSE)</f>
        <v>26</v>
      </c>
      <c r="B40" s="184" t="s">
        <v>47</v>
      </c>
      <c r="C40" s="181"/>
      <c r="D40" s="181"/>
      <c r="E40" s="184"/>
      <c r="F40" s="185">
        <v>44.6947089923837</v>
      </c>
      <c r="G40" s="185">
        <v>41.2676296309179</v>
      </c>
      <c r="H40" s="184" t="str">
        <f t="shared" si="0"/>
        <v>Spain</v>
      </c>
    </row>
    <row r="41" spans="1:8" ht="11.25">
      <c r="A41" s="181">
        <f>VLOOKUP(B41,Country!$A$5:$C$45,3,FALSE)</f>
        <v>18</v>
      </c>
      <c r="B41" s="184" t="s">
        <v>39</v>
      </c>
      <c r="C41" s="181"/>
      <c r="D41" s="181"/>
      <c r="E41" s="184"/>
      <c r="F41" s="185">
        <v>41.9185555733892</v>
      </c>
      <c r="G41" s="185">
        <v>24.927164337923</v>
      </c>
      <c r="H41" s="184" t="str">
        <f t="shared" si="0"/>
        <v>Luxembourg</v>
      </c>
    </row>
    <row r="42" spans="1:8" ht="11.25">
      <c r="A42" s="181">
        <f>VLOOKUP(B42,Country!$A$5:$C$45,3,FALSE)</f>
        <v>10</v>
      </c>
      <c r="B42" s="184" t="s">
        <v>31</v>
      </c>
      <c r="C42" s="181"/>
      <c r="D42" s="181">
        <v>2</v>
      </c>
      <c r="E42" s="184"/>
      <c r="F42" s="185">
        <v>41.5560210366633</v>
      </c>
      <c r="G42" s="185">
        <v>36.2111991149101</v>
      </c>
      <c r="H42" s="184" t="str">
        <f t="shared" si="0"/>
        <v>Germany</v>
      </c>
    </row>
    <row r="43" spans="1:8" ht="11.25">
      <c r="A43" s="181">
        <f>VLOOKUP(B43,Country!$A$5:$C$45,3,FALSE)</f>
        <v>19</v>
      </c>
      <c r="B43" s="184" t="s">
        <v>40</v>
      </c>
      <c r="C43" s="181"/>
      <c r="D43" s="181"/>
      <c r="E43" s="184"/>
      <c r="F43" s="185">
        <v>40.5321421707372</v>
      </c>
      <c r="G43" s="185">
        <v>33.6638246940878</v>
      </c>
      <c r="H43" s="184" t="str">
        <f t="shared" si="0"/>
        <v>Mexico</v>
      </c>
    </row>
    <row r="44" spans="1:8" ht="11.25">
      <c r="A44" s="181">
        <f>VLOOKUP(B44,Country!$A$5:$C$45,3,FALSE)</f>
        <v>2</v>
      </c>
      <c r="B44" s="184" t="s">
        <v>26</v>
      </c>
      <c r="C44" s="181"/>
      <c r="D44" s="181">
        <v>2</v>
      </c>
      <c r="E44" s="184">
        <v>2</v>
      </c>
      <c r="F44" s="185">
        <v>39.3695981660409</v>
      </c>
      <c r="G44" s="185">
        <v>49.9459423778626</v>
      </c>
      <c r="H44" s="184" t="str">
        <f t="shared" si="0"/>
        <v>Austria2</v>
      </c>
    </row>
    <row r="45" spans="1:8" ht="11.25">
      <c r="A45" s="181">
        <f>VLOOKUP(B45,Country!$A$5:$C$45,3,FALSE)</f>
        <v>38</v>
      </c>
      <c r="B45" s="184" t="s">
        <v>60</v>
      </c>
      <c r="C45" s="181"/>
      <c r="D45" s="181"/>
      <c r="E45" s="184"/>
      <c r="F45" s="185">
        <v>35.037934209614</v>
      </c>
      <c r="G45" s="185">
        <v>55.6532356188333</v>
      </c>
      <c r="H45" s="184" t="str">
        <f t="shared" si="0"/>
        <v>Slovenia</v>
      </c>
    </row>
    <row r="46" spans="1:8" ht="11.25">
      <c r="A46" s="181">
        <f>VLOOKUP(B46,Country!$A$5:$C$45,3,FALSE)</f>
        <v>28</v>
      </c>
      <c r="B46" s="184" t="s">
        <v>49</v>
      </c>
      <c r="C46" s="181"/>
      <c r="D46" s="181"/>
      <c r="E46" s="184"/>
      <c r="F46" s="185">
        <v>26.5592823597387</v>
      </c>
      <c r="G46" s="185">
        <v>37.9642567391972</v>
      </c>
      <c r="H46" s="184" t="str">
        <f t="shared" si="0"/>
        <v>Switzerland</v>
      </c>
    </row>
    <row r="47" spans="1:8" ht="11.25">
      <c r="A47" s="181">
        <f>VLOOKUP(B47,Country!$A$5:$C$45,3,FALSE)</f>
        <v>29</v>
      </c>
      <c r="B47" s="186" t="s">
        <v>50</v>
      </c>
      <c r="C47" s="187"/>
      <c r="D47" s="187"/>
      <c r="E47" s="186"/>
      <c r="F47" s="188">
        <v>26.2095236771775</v>
      </c>
      <c r="G47" s="188">
        <v>29.9570556955268</v>
      </c>
      <c r="H47" s="186" t="str">
        <f t="shared" si="0"/>
        <v>Turkey</v>
      </c>
    </row>
  </sheetData>
  <sheetProtection/>
  <mergeCells count="1">
    <mergeCell ref="A6:H6"/>
  </mergeCells>
  <conditionalFormatting sqref="A10:A47 C10:D47">
    <cfRule type="expression" priority="5"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3"/>
  <dimension ref="A1:H48"/>
  <sheetViews>
    <sheetView zoomScalePageLayoutView="0" workbookViewId="0" topLeftCell="A1">
      <selection activeCell="E17" sqref="E17"/>
    </sheetView>
  </sheetViews>
  <sheetFormatPr defaultColWidth="9.140625" defaultRowHeight="12.75"/>
  <cols>
    <col min="1" max="1" width="15.7109375" style="222" customWidth="1"/>
    <col min="2" max="2" width="15.7109375" style="4" customWidth="1"/>
    <col min="3" max="3" width="8.7109375" style="4" bestFit="1" customWidth="1"/>
    <col min="4" max="4" width="9.421875" style="4" bestFit="1" customWidth="1"/>
    <col min="5" max="8" width="15.7109375" style="4" customWidth="1"/>
    <col min="9" max="16384" width="9.140625" style="4" customWidth="1"/>
  </cols>
  <sheetData>
    <row r="1" ht="12.75">
      <c r="A1" s="392" t="s">
        <v>222</v>
      </c>
    </row>
    <row r="2" spans="1:2" ht="11.25">
      <c r="A2" s="393" t="s">
        <v>223</v>
      </c>
      <c r="B2" s="4" t="s">
        <v>208</v>
      </c>
    </row>
    <row r="3" ht="11.25">
      <c r="A3" s="393" t="s">
        <v>224</v>
      </c>
    </row>
    <row r="4" spans="1:3" ht="11.25">
      <c r="A4" s="220" t="s">
        <v>169</v>
      </c>
      <c r="B4" s="221"/>
      <c r="C4" s="221"/>
    </row>
    <row r="5" ht="27" customHeight="1"/>
    <row r="6" spans="1:8" ht="58.5" customHeight="1">
      <c r="A6" s="426" t="s">
        <v>190</v>
      </c>
      <c r="B6" s="426"/>
      <c r="C6" s="426"/>
      <c r="D6" s="426"/>
      <c r="E6" s="426"/>
      <c r="F6" s="426"/>
      <c r="G6" s="426"/>
      <c r="H6" s="426"/>
    </row>
    <row r="7" spans="1:2" ht="11.25">
      <c r="A7" s="227"/>
      <c r="B7" s="228"/>
    </row>
    <row r="8" spans="1:2" ht="11.25">
      <c r="A8" s="227"/>
      <c r="B8" s="228"/>
    </row>
    <row r="9" spans="1:2" ht="11.25">
      <c r="A9" s="227"/>
      <c r="B9" s="228"/>
    </row>
    <row r="10" spans="1:8" ht="11.25">
      <c r="A10" s="223" t="s">
        <v>105</v>
      </c>
      <c r="B10" s="191" t="s">
        <v>100</v>
      </c>
      <c r="C10" s="191" t="s">
        <v>106</v>
      </c>
      <c r="D10" s="191" t="s">
        <v>107</v>
      </c>
      <c r="E10" s="229">
        <v>1995</v>
      </c>
      <c r="F10" s="229">
        <v>2000</v>
      </c>
      <c r="G10" s="229">
        <v>2008</v>
      </c>
      <c r="H10" s="191" t="s">
        <v>99</v>
      </c>
    </row>
    <row r="11" spans="1:8" ht="11.25">
      <c r="A11" s="224">
        <f>VLOOKUP(B11,Country!$A$5:$C$45,3,FALSE)</f>
        <v>4</v>
      </c>
      <c r="B11" s="225" t="s">
        <v>62</v>
      </c>
      <c r="C11" s="232" t="s">
        <v>185</v>
      </c>
      <c r="D11" s="234"/>
      <c r="E11" s="180" t="s">
        <v>25</v>
      </c>
      <c r="F11" s="180" t="s">
        <v>25</v>
      </c>
      <c r="G11" s="180" t="s">
        <v>25</v>
      </c>
      <c r="H11" s="182" t="str">
        <f aca="true" t="shared" si="0" ref="H11:H48">CONCATENATE(B11,D11)</f>
        <v>Canada</v>
      </c>
    </row>
    <row r="12" spans="1:8" ht="11.25">
      <c r="A12" s="181">
        <f>VLOOKUP(B12,Country!$A$5:$C$45,3,FALSE)</f>
        <v>9</v>
      </c>
      <c r="B12" s="189" t="s">
        <v>97</v>
      </c>
      <c r="C12" s="49" t="s">
        <v>185</v>
      </c>
      <c r="D12" s="231"/>
      <c r="E12" s="62" t="s">
        <v>25</v>
      </c>
      <c r="F12" s="62" t="s">
        <v>25</v>
      </c>
      <c r="G12" s="62" t="s">
        <v>25</v>
      </c>
      <c r="H12" s="184" t="str">
        <f t="shared" si="0"/>
        <v>France</v>
      </c>
    </row>
    <row r="13" spans="1:8" ht="11.25">
      <c r="A13" s="181">
        <f>VLOOKUP(B13,Country!$A$5:$C$45,3,FALSE)</f>
        <v>34</v>
      </c>
      <c r="B13" s="189" t="s">
        <v>63</v>
      </c>
      <c r="C13" s="49" t="s">
        <v>185</v>
      </c>
      <c r="D13" s="231"/>
      <c r="E13" s="62" t="s">
        <v>25</v>
      </c>
      <c r="F13" s="62" t="s">
        <v>25</v>
      </c>
      <c r="G13" s="62" t="s">
        <v>25</v>
      </c>
      <c r="H13" s="184" t="str">
        <f t="shared" si="0"/>
        <v>Brazil</v>
      </c>
    </row>
    <row r="14" spans="1:8" ht="11.25">
      <c r="A14" s="181">
        <f>VLOOKUP(B14,Country!$A$5:$C$45,3,FALSE)</f>
        <v>1</v>
      </c>
      <c r="B14" s="189" t="s">
        <v>24</v>
      </c>
      <c r="C14" s="184" t="s">
        <v>185</v>
      </c>
      <c r="D14" s="230"/>
      <c r="E14" s="62"/>
      <c r="F14" s="62">
        <v>59.03029766940645</v>
      </c>
      <c r="G14" s="62">
        <v>86.9591562816505</v>
      </c>
      <c r="H14" s="184" t="str">
        <f t="shared" si="0"/>
        <v>Australia</v>
      </c>
    </row>
    <row r="15" spans="1:8" ht="11.25">
      <c r="A15" s="181">
        <f>VLOOKUP(B15,Country!$A$5:$C$45,3,FALSE)</f>
        <v>23</v>
      </c>
      <c r="B15" s="189" t="s">
        <v>44</v>
      </c>
      <c r="C15" s="49" t="s">
        <v>185</v>
      </c>
      <c r="D15" s="231"/>
      <c r="E15" s="62">
        <v>35.915887461625864</v>
      </c>
      <c r="F15" s="62">
        <v>64.58615544232134</v>
      </c>
      <c r="G15" s="62">
        <v>82.7</v>
      </c>
      <c r="H15" s="184" t="str">
        <f t="shared" si="0"/>
        <v>Poland</v>
      </c>
    </row>
    <row r="16" spans="1:8" ht="11.25">
      <c r="A16" s="181">
        <f>VLOOKUP(B16,Country!$A$5:$C$45,3,FALSE)</f>
        <v>24</v>
      </c>
      <c r="B16" s="189" t="s">
        <v>45</v>
      </c>
      <c r="C16" s="49" t="s">
        <v>185</v>
      </c>
      <c r="D16" s="231"/>
      <c r="E16" s="62"/>
      <c r="F16" s="62"/>
      <c r="G16" s="62">
        <v>80.9946426740477</v>
      </c>
      <c r="H16" s="184" t="str">
        <f t="shared" si="0"/>
        <v>Portugal</v>
      </c>
    </row>
    <row r="17" spans="1:8" ht="11.25">
      <c r="A17" s="181">
        <f>VLOOKUP(B17,Country!$A$5:$C$45,3,FALSE)</f>
        <v>13</v>
      </c>
      <c r="B17" s="189" t="s">
        <v>34</v>
      </c>
      <c r="C17" s="49" t="s">
        <v>185</v>
      </c>
      <c r="D17" s="231"/>
      <c r="E17" s="62">
        <v>38.04455661386299</v>
      </c>
      <c r="F17" s="62">
        <v>65.60904309737319</v>
      </c>
      <c r="G17" s="62">
        <v>73.1762111296264</v>
      </c>
      <c r="H17" s="184" t="str">
        <f t="shared" si="0"/>
        <v>Iceland</v>
      </c>
    </row>
    <row r="18" spans="1:8" ht="11.25">
      <c r="A18" s="181">
        <f>VLOOKUP(B18,Country!$A$5:$C$45,3,FALSE)</f>
        <v>25</v>
      </c>
      <c r="B18" s="189" t="s">
        <v>46</v>
      </c>
      <c r="C18" s="49" t="s">
        <v>185</v>
      </c>
      <c r="D18" s="231"/>
      <c r="E18" s="62">
        <v>28.17038390263777</v>
      </c>
      <c r="F18" s="62">
        <v>36.68660887101134</v>
      </c>
      <c r="G18" s="62">
        <v>72.2441811910225</v>
      </c>
      <c r="H18" s="184" t="str">
        <f t="shared" si="0"/>
        <v>Slovak Republic</v>
      </c>
    </row>
    <row r="19" spans="1:8" ht="11.25">
      <c r="A19" s="181">
        <f>VLOOKUP(B19,Country!$A$5:$C$45,3,FALSE)</f>
        <v>21</v>
      </c>
      <c r="B19" s="189" t="s">
        <v>42</v>
      </c>
      <c r="C19" s="49" t="s">
        <v>185</v>
      </c>
      <c r="D19" s="231"/>
      <c r="E19" s="62">
        <v>83.38777529450057</v>
      </c>
      <c r="F19" s="62">
        <v>95.06276653895526</v>
      </c>
      <c r="G19" s="62">
        <v>72.1430337449643</v>
      </c>
      <c r="H19" s="184" t="str">
        <f t="shared" si="0"/>
        <v>New Zealand</v>
      </c>
    </row>
    <row r="20" spans="1:8" ht="11.25">
      <c r="A20" s="181">
        <f>VLOOKUP(B20,Country!$A$5:$C$45,3,FALSE)</f>
        <v>22</v>
      </c>
      <c r="B20" s="189" t="s">
        <v>43</v>
      </c>
      <c r="C20" s="49" t="s">
        <v>185</v>
      </c>
      <c r="D20" s="231"/>
      <c r="E20" s="62">
        <v>59.17484907068483</v>
      </c>
      <c r="F20" s="62">
        <v>67.42360643885361</v>
      </c>
      <c r="G20" s="62">
        <v>71.3090712915902</v>
      </c>
      <c r="H20" s="184" t="str">
        <f t="shared" si="0"/>
        <v>Norway</v>
      </c>
    </row>
    <row r="21" spans="1:8" ht="11.25">
      <c r="A21" s="181">
        <f>VLOOKUP(B21,Country!$A$5:$C$45,3,FALSE)</f>
        <v>17</v>
      </c>
      <c r="B21" s="189" t="s">
        <v>38</v>
      </c>
      <c r="C21" s="49" t="s">
        <v>185</v>
      </c>
      <c r="D21" s="231"/>
      <c r="E21" s="62">
        <v>40.71367199516299</v>
      </c>
      <c r="F21" s="62">
        <v>45.228599671177946</v>
      </c>
      <c r="G21" s="62">
        <v>71.123814011433</v>
      </c>
      <c r="H21" s="184" t="str">
        <f t="shared" si="0"/>
        <v>Korea</v>
      </c>
    </row>
    <row r="22" spans="1:8" ht="11.25">
      <c r="A22" s="181">
        <f>VLOOKUP(B22,Country!$A$5:$C$45,3,FALSE)</f>
        <v>8</v>
      </c>
      <c r="B22" s="189" t="s">
        <v>30</v>
      </c>
      <c r="C22" s="49" t="s">
        <v>185</v>
      </c>
      <c r="D22" s="231"/>
      <c r="E22" s="62">
        <v>39.01849332344781</v>
      </c>
      <c r="F22" s="62">
        <v>71.22334159901328</v>
      </c>
      <c r="G22" s="62">
        <v>69.737064762673</v>
      </c>
      <c r="H22" s="184" t="str">
        <f t="shared" si="0"/>
        <v>Finland</v>
      </c>
    </row>
    <row r="23" spans="1:8" ht="11.25">
      <c r="A23" s="181">
        <f>VLOOKUP(B23,Country!$A$5:$C$45,3,FALSE)</f>
        <v>37</v>
      </c>
      <c r="B23" s="189" t="s">
        <v>59</v>
      </c>
      <c r="C23" s="49" t="s">
        <v>185</v>
      </c>
      <c r="D23" s="231"/>
      <c r="E23" s="62"/>
      <c r="F23" s="62"/>
      <c r="G23" s="62">
        <v>67.7</v>
      </c>
      <c r="H23" s="184" t="str">
        <f t="shared" si="0"/>
        <v>Russian Federation</v>
      </c>
    </row>
    <row r="24" spans="1:8" ht="11.25">
      <c r="A24" s="181">
        <f>VLOOKUP(B24,Country!$A$5:$C$45,3,FALSE)</f>
        <v>27</v>
      </c>
      <c r="B24" s="189" t="s">
        <v>48</v>
      </c>
      <c r="C24" s="49" t="s">
        <v>185</v>
      </c>
      <c r="D24" s="231"/>
      <c r="E24" s="62">
        <v>57.05826657643783</v>
      </c>
      <c r="F24" s="62">
        <v>67.18350811851546</v>
      </c>
      <c r="G24" s="62">
        <v>65.1876260971105</v>
      </c>
      <c r="H24" s="184" t="str">
        <f t="shared" si="0"/>
        <v>Sweden</v>
      </c>
    </row>
    <row r="25" spans="1:8" ht="11.25">
      <c r="A25" s="181">
        <f>VLOOKUP(B25,Country!$A$5:$C$45,3,FALSE)</f>
        <v>31</v>
      </c>
      <c r="B25" s="189" t="s">
        <v>52</v>
      </c>
      <c r="C25" s="49" t="s">
        <v>185</v>
      </c>
      <c r="D25" s="231">
        <v>1</v>
      </c>
      <c r="E25" s="62"/>
      <c r="F25" s="62">
        <v>41.72662200956848</v>
      </c>
      <c r="G25" s="62">
        <v>64.481481170795</v>
      </c>
      <c r="H25" s="184" t="str">
        <f t="shared" si="0"/>
        <v>United States1</v>
      </c>
    </row>
    <row r="26" spans="1:8" ht="11.25">
      <c r="A26" s="181">
        <f>VLOOKUP(B26,Country!$A$5:$C$45,3,FALSE)</f>
        <v>20</v>
      </c>
      <c r="B26" s="189" t="s">
        <v>41</v>
      </c>
      <c r="C26" s="49" t="s">
        <v>185</v>
      </c>
      <c r="D26" s="231"/>
      <c r="E26" s="62">
        <v>43.60539408531932</v>
      </c>
      <c r="F26" s="62">
        <v>53.28538279161968</v>
      </c>
      <c r="G26" s="62">
        <v>61.7649554810908</v>
      </c>
      <c r="H26" s="184" t="str">
        <f t="shared" si="0"/>
        <v>Netherlands</v>
      </c>
    </row>
    <row r="27" spans="1:8" ht="11.25">
      <c r="A27" s="181">
        <f>VLOOKUP(B27,Country!$A$5:$C$45,3,FALSE)</f>
        <v>36</v>
      </c>
      <c r="B27" s="189" t="s">
        <v>58</v>
      </c>
      <c r="C27" s="49" t="s">
        <v>185</v>
      </c>
      <c r="D27" s="231"/>
      <c r="E27" s="62"/>
      <c r="F27" s="62">
        <v>48.47047483662897</v>
      </c>
      <c r="G27" s="62">
        <v>60.043187537925</v>
      </c>
      <c r="H27" s="184" t="str">
        <f t="shared" si="0"/>
        <v>Israel</v>
      </c>
    </row>
    <row r="28" spans="1:8" ht="11.25">
      <c r="A28" s="181">
        <f>VLOOKUP(B28,Country!$A$5:$C$45,3,FALSE)</f>
        <v>7</v>
      </c>
      <c r="B28" s="189" t="s">
        <v>29</v>
      </c>
      <c r="C28" s="49" t="s">
        <v>185</v>
      </c>
      <c r="D28" s="231"/>
      <c r="E28" s="62">
        <v>40.31170487087028</v>
      </c>
      <c r="F28" s="62">
        <v>52.18908416930445</v>
      </c>
      <c r="G28" s="62">
        <v>59.4740859136077</v>
      </c>
      <c r="H28" s="184" t="str">
        <f t="shared" si="0"/>
        <v>Denmark</v>
      </c>
    </row>
    <row r="29" spans="1:8" ht="11.25">
      <c r="A29" s="181">
        <f>VLOOKUP(B29,Country!$A$5:$C$45,3,FALSE)</f>
        <v>30</v>
      </c>
      <c r="B29" s="189" t="s">
        <v>51</v>
      </c>
      <c r="C29" s="49" t="s">
        <v>185</v>
      </c>
      <c r="D29" s="231"/>
      <c r="E29" s="62"/>
      <c r="F29" s="62">
        <v>47.12181470651818</v>
      </c>
      <c r="G29" s="62">
        <v>57.1579642045047</v>
      </c>
      <c r="H29" s="184" t="str">
        <f t="shared" si="0"/>
        <v>United Kingdom</v>
      </c>
    </row>
    <row r="30" spans="1:8" ht="11.25">
      <c r="A30" s="181">
        <f>VLOOKUP(B30,Country!$A$5:$C$45,3,FALSE)</f>
        <v>12</v>
      </c>
      <c r="B30" s="189" t="s">
        <v>33</v>
      </c>
      <c r="C30" s="49" t="s">
        <v>185</v>
      </c>
      <c r="D30" s="231"/>
      <c r="E30" s="62"/>
      <c r="F30" s="62">
        <v>63.554231331194075</v>
      </c>
      <c r="G30" s="62">
        <v>57.0139399655883</v>
      </c>
      <c r="H30" s="184" t="str">
        <f t="shared" si="0"/>
        <v>Hungary</v>
      </c>
    </row>
    <row r="31" spans="1:8" ht="11.25">
      <c r="A31" s="181">
        <f>VLOOKUP(B31,Country!$A$5:$C$45,3,FALSE)</f>
        <v>6</v>
      </c>
      <c r="B31" s="189" t="s">
        <v>28</v>
      </c>
      <c r="C31" s="49" t="s">
        <v>185</v>
      </c>
      <c r="D31" s="231"/>
      <c r="E31" s="62"/>
      <c r="F31" s="62">
        <v>24.70509636396771</v>
      </c>
      <c r="G31" s="62">
        <v>56.9475571275927</v>
      </c>
      <c r="H31" s="184" t="str">
        <f t="shared" si="0"/>
        <v>Czech Republic</v>
      </c>
    </row>
    <row r="32" spans="1:8" ht="11.25">
      <c r="A32" s="181">
        <f>VLOOKUP(B32,Country!$A$5:$C$45,3,FALSE)</f>
        <v>32</v>
      </c>
      <c r="B32" s="189" t="s">
        <v>53</v>
      </c>
      <c r="C32" s="49" t="s">
        <v>185</v>
      </c>
      <c r="D32" s="231"/>
      <c r="E32" s="62">
        <v>37.44671372638083</v>
      </c>
      <c r="F32" s="62">
        <v>47.31405719670034</v>
      </c>
      <c r="G32" s="62">
        <v>55.86987503290599</v>
      </c>
      <c r="H32" s="184" t="str">
        <f t="shared" si="0"/>
        <v>OECD average</v>
      </c>
    </row>
    <row r="33" spans="1:8" ht="11.25">
      <c r="A33" s="181">
        <f>VLOOKUP(B33,Country!$A$5:$C$45,3,FALSE)</f>
        <v>38</v>
      </c>
      <c r="B33" s="189" t="s">
        <v>60</v>
      </c>
      <c r="C33" s="49" t="s">
        <v>185</v>
      </c>
      <c r="D33" s="189"/>
      <c r="E33" s="62"/>
      <c r="F33" s="62"/>
      <c r="G33" s="62">
        <v>55.6532356188333</v>
      </c>
      <c r="H33" s="184" t="str">
        <f t="shared" si="0"/>
        <v>Slovenia</v>
      </c>
    </row>
    <row r="34" spans="1:8" ht="11.25">
      <c r="A34" s="181">
        <f>VLOOKUP(B34,Country!$A$5:$C$45,3,FALSE)</f>
        <v>33</v>
      </c>
      <c r="B34" s="189" t="s">
        <v>54</v>
      </c>
      <c r="C34" s="49" t="s">
        <v>185</v>
      </c>
      <c r="D34" s="231"/>
      <c r="E34" s="62">
        <v>34.65765595864397</v>
      </c>
      <c r="F34" s="62">
        <v>46.137605812448626</v>
      </c>
      <c r="G34" s="62">
        <v>54.77123882848565</v>
      </c>
      <c r="H34" s="184" t="str">
        <f t="shared" si="0"/>
        <v>EU19 average</v>
      </c>
    </row>
    <row r="35" spans="1:8" ht="11.25">
      <c r="A35" s="181">
        <f>VLOOKUP(B35,Country!$A$5:$C$45,3,FALSE)</f>
        <v>15</v>
      </c>
      <c r="B35" s="189" t="s">
        <v>36</v>
      </c>
      <c r="C35" s="49" t="s">
        <v>185</v>
      </c>
      <c r="D35" s="231"/>
      <c r="E35" s="62"/>
      <c r="F35" s="62">
        <v>39.16735357413988</v>
      </c>
      <c r="G35" s="62">
        <v>51.4</v>
      </c>
      <c r="H35" s="184" t="str">
        <f t="shared" si="0"/>
        <v>Italy</v>
      </c>
    </row>
    <row r="36" spans="1:8" ht="11.25">
      <c r="A36" s="181">
        <f>VLOOKUP(B36,Country!$A$5:$C$45,3,FALSE)</f>
        <v>2</v>
      </c>
      <c r="B36" s="189" t="s">
        <v>26</v>
      </c>
      <c r="C36" s="49" t="s">
        <v>185</v>
      </c>
      <c r="D36" s="230"/>
      <c r="E36" s="62">
        <v>27.193971211469858</v>
      </c>
      <c r="F36" s="62">
        <v>33.57099908046633</v>
      </c>
      <c r="G36" s="62">
        <v>49.9459423778626</v>
      </c>
      <c r="H36" s="184" t="str">
        <f t="shared" si="0"/>
        <v>Austria</v>
      </c>
    </row>
    <row r="37" spans="1:8" ht="11.25">
      <c r="A37" s="181">
        <f>VLOOKUP(B37,Country!$A$5:$C$45,3,FALSE)</f>
        <v>16</v>
      </c>
      <c r="B37" s="189" t="s">
        <v>37</v>
      </c>
      <c r="C37" s="49" t="s">
        <v>185</v>
      </c>
      <c r="D37" s="231"/>
      <c r="E37" s="62">
        <v>31.366597860129342</v>
      </c>
      <c r="F37" s="62">
        <v>39.64817018432603</v>
      </c>
      <c r="G37" s="62">
        <v>48.2</v>
      </c>
      <c r="H37" s="184" t="str">
        <f t="shared" si="0"/>
        <v>Japan</v>
      </c>
    </row>
    <row r="38" spans="1:8" ht="11.25">
      <c r="A38" s="181">
        <f>VLOOKUP(B38,Country!$A$5:$C$45,3,FALSE)</f>
        <v>14</v>
      </c>
      <c r="B38" s="189" t="s">
        <v>35</v>
      </c>
      <c r="C38" s="49" t="s">
        <v>185</v>
      </c>
      <c r="D38" s="231"/>
      <c r="E38" s="62"/>
      <c r="F38" s="62">
        <v>31.962217152737338</v>
      </c>
      <c r="G38" s="62">
        <v>45.9858298082153</v>
      </c>
      <c r="H38" s="184" t="str">
        <f t="shared" si="0"/>
        <v>Ireland</v>
      </c>
    </row>
    <row r="39" spans="1:8" ht="11.25">
      <c r="A39" s="181">
        <f>VLOOKUP(B39,Country!$A$5:$C$45,3,FALSE)</f>
        <v>5</v>
      </c>
      <c r="B39" s="189" t="s">
        <v>56</v>
      </c>
      <c r="C39" s="49" t="s">
        <v>185</v>
      </c>
      <c r="D39" s="231"/>
      <c r="E39" s="62"/>
      <c r="F39" s="62"/>
      <c r="G39" s="62">
        <v>45.3661722826605</v>
      </c>
      <c r="H39" s="184" t="str">
        <f t="shared" si="0"/>
        <v>Chile</v>
      </c>
    </row>
    <row r="40" spans="1:8" ht="11.25">
      <c r="A40" s="181">
        <f>VLOOKUP(B40,Country!$A$5:$C$45,3,FALSE)</f>
        <v>11</v>
      </c>
      <c r="B40" s="189" t="s">
        <v>32</v>
      </c>
      <c r="C40" s="49" t="s">
        <v>185</v>
      </c>
      <c r="D40" s="231"/>
      <c r="E40" s="62">
        <v>14.817126315614217</v>
      </c>
      <c r="F40" s="62">
        <v>29.775603819011717</v>
      </c>
      <c r="G40" s="62">
        <v>42.4</v>
      </c>
      <c r="H40" s="184" t="str">
        <f t="shared" si="0"/>
        <v>Greece</v>
      </c>
    </row>
    <row r="41" spans="1:8" ht="11.25">
      <c r="A41" s="181">
        <f>VLOOKUP(B41,Country!$A$5:$C$45,3,FALSE)</f>
        <v>35</v>
      </c>
      <c r="B41" s="189" t="s">
        <v>57</v>
      </c>
      <c r="C41" s="184" t="s">
        <v>185</v>
      </c>
      <c r="D41" s="231"/>
      <c r="E41" s="62"/>
      <c r="F41" s="62"/>
      <c r="G41" s="62">
        <v>42.2071923438003</v>
      </c>
      <c r="H41" s="184" t="str">
        <f t="shared" si="0"/>
        <v>Estonia</v>
      </c>
    </row>
    <row r="42" spans="1:8" ht="11.25">
      <c r="A42" s="181">
        <f>VLOOKUP(B42,Country!$A$5:$C$45,3,FALSE)</f>
        <v>26</v>
      </c>
      <c r="B42" s="189" t="s">
        <v>47</v>
      </c>
      <c r="C42" s="49" t="s">
        <v>185</v>
      </c>
      <c r="D42" s="231"/>
      <c r="E42" s="62"/>
      <c r="F42" s="62">
        <v>46.85002968615281</v>
      </c>
      <c r="G42" s="62">
        <v>41.2676296309179</v>
      </c>
      <c r="H42" s="184" t="str">
        <f t="shared" si="0"/>
        <v>Spain</v>
      </c>
    </row>
    <row r="43" spans="1:8" ht="11.25">
      <c r="A43" s="181">
        <f>VLOOKUP(B43,Country!$A$5:$C$45,3,FALSE)</f>
        <v>28</v>
      </c>
      <c r="B43" s="189" t="s">
        <v>49</v>
      </c>
      <c r="C43" s="49" t="s">
        <v>185</v>
      </c>
      <c r="D43" s="231"/>
      <c r="E43" s="62">
        <v>16.952149411995794</v>
      </c>
      <c r="F43" s="62">
        <v>29.164615199515275</v>
      </c>
      <c r="G43" s="62">
        <v>37.9642567391972</v>
      </c>
      <c r="H43" s="184" t="str">
        <f t="shared" si="0"/>
        <v>Switzerland</v>
      </c>
    </row>
    <row r="44" spans="1:8" ht="11.25">
      <c r="A44" s="181">
        <f>VLOOKUP(B44,Country!$A$5:$C$45,3,FALSE)</f>
        <v>10</v>
      </c>
      <c r="B44" s="189" t="s">
        <v>31</v>
      </c>
      <c r="C44" s="49" t="s">
        <v>185</v>
      </c>
      <c r="D44" s="231"/>
      <c r="E44" s="62">
        <v>25.827675880372812</v>
      </c>
      <c r="F44" s="62">
        <v>30.2026604807559</v>
      </c>
      <c r="G44" s="62">
        <v>36.2111991149101</v>
      </c>
      <c r="H44" s="184" t="str">
        <f t="shared" si="0"/>
        <v>Germany</v>
      </c>
    </row>
    <row r="45" spans="1:8" ht="11.25">
      <c r="A45" s="181">
        <f>VLOOKUP(B45,Country!$A$5:$C$45,3,FALSE)</f>
        <v>19</v>
      </c>
      <c r="B45" s="189" t="s">
        <v>40</v>
      </c>
      <c r="C45" s="297" t="s">
        <v>185</v>
      </c>
      <c r="D45" s="231"/>
      <c r="E45" s="62"/>
      <c r="F45" s="62">
        <v>26.77201462547529</v>
      </c>
      <c r="G45" s="62">
        <v>33.6638246940878</v>
      </c>
      <c r="H45" s="184" t="str">
        <f t="shared" si="0"/>
        <v>Mexico</v>
      </c>
    </row>
    <row r="46" spans="1:8" ht="11.25">
      <c r="A46" s="181">
        <f>VLOOKUP(B46,Country!$A$5:$C$45,3,FALSE)</f>
        <v>3</v>
      </c>
      <c r="B46" s="189" t="s">
        <v>27</v>
      </c>
      <c r="C46" s="49" t="s">
        <v>185</v>
      </c>
      <c r="D46" s="230"/>
      <c r="E46" s="62"/>
      <c r="F46" s="62"/>
      <c r="G46" s="62">
        <v>30.5225162256748</v>
      </c>
      <c r="H46" s="184" t="str">
        <f t="shared" si="0"/>
        <v>Belgium</v>
      </c>
    </row>
    <row r="47" spans="1:8" ht="11.25">
      <c r="A47" s="181">
        <f>VLOOKUP(B47,Country!$A$5:$C$45,3,FALSE)</f>
        <v>29</v>
      </c>
      <c r="B47" s="189" t="s">
        <v>50</v>
      </c>
      <c r="C47" s="49" t="s">
        <v>185</v>
      </c>
      <c r="D47" s="231"/>
      <c r="E47" s="62">
        <v>17.588915747961003</v>
      </c>
      <c r="F47" s="62">
        <v>21.121607296127692</v>
      </c>
      <c r="G47" s="62">
        <v>29.9570556955268</v>
      </c>
      <c r="H47" s="184" t="str">
        <f t="shared" si="0"/>
        <v>Turkey</v>
      </c>
    </row>
    <row r="48" spans="1:8" ht="11.25">
      <c r="A48" s="187">
        <f>VLOOKUP(B48,Country!$A$5:$C$45,3,FALSE)</f>
        <v>18</v>
      </c>
      <c r="B48" s="190" t="s">
        <v>39</v>
      </c>
      <c r="C48" s="226" t="s">
        <v>185</v>
      </c>
      <c r="D48" s="235"/>
      <c r="E48" s="67"/>
      <c r="F48" s="67"/>
      <c r="G48" s="67">
        <v>24.927164337923</v>
      </c>
      <c r="H48" s="186" t="str">
        <f t="shared" si="0"/>
        <v>Luxembourg</v>
      </c>
    </row>
  </sheetData>
  <sheetProtection/>
  <mergeCells count="1">
    <mergeCell ref="A6:H6"/>
  </mergeCells>
  <conditionalFormatting sqref="C46:C48 C12:C44 E11:G43 D14:G48 A11:B48">
    <cfRule type="expression" priority="5"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2.xml><?xml version="1.0" encoding="utf-8"?>
<worksheet xmlns="http://schemas.openxmlformats.org/spreadsheetml/2006/main" xmlns:r="http://schemas.openxmlformats.org/officeDocument/2006/relationships">
  <sheetPr codeName="Sheet14"/>
  <dimension ref="A1:G48"/>
  <sheetViews>
    <sheetView zoomScalePageLayoutView="0" workbookViewId="0" topLeftCell="A16">
      <selection activeCell="G11" sqref="G11"/>
    </sheetView>
  </sheetViews>
  <sheetFormatPr defaultColWidth="9.140625" defaultRowHeight="12.75"/>
  <cols>
    <col min="1" max="1" width="7.140625" style="222" customWidth="1"/>
    <col min="2" max="2" width="14.421875" style="4" customWidth="1"/>
    <col min="3" max="3" width="6.140625" style="4" customWidth="1"/>
    <col min="4" max="4" width="5.421875" style="4" bestFit="1" customWidth="1"/>
    <col min="5" max="7" width="16.57421875" style="4" customWidth="1"/>
    <col min="8" max="16384" width="9.140625" style="4" customWidth="1"/>
  </cols>
  <sheetData>
    <row r="1" ht="12.75">
      <c r="A1" s="392" t="s">
        <v>222</v>
      </c>
    </row>
    <row r="2" spans="1:2" ht="11.25">
      <c r="A2" s="393" t="s">
        <v>223</v>
      </c>
      <c r="B2" s="4" t="s">
        <v>208</v>
      </c>
    </row>
    <row r="3" ht="11.25">
      <c r="A3" s="393" t="s">
        <v>224</v>
      </c>
    </row>
    <row r="4" spans="1:3" ht="11.25">
      <c r="A4" s="220" t="s">
        <v>154</v>
      </c>
      <c r="B4" s="221"/>
      <c r="C4" s="221"/>
    </row>
    <row r="5" ht="27" customHeight="1"/>
    <row r="6" spans="1:7" ht="26.25" customHeight="1">
      <c r="A6" s="426" t="s">
        <v>221</v>
      </c>
      <c r="B6" s="426"/>
      <c r="C6" s="426"/>
      <c r="D6" s="426"/>
      <c r="E6" s="426"/>
      <c r="F6" s="426"/>
      <c r="G6" s="426"/>
    </row>
    <row r="7" spans="1:2" ht="11.25">
      <c r="A7" s="227"/>
      <c r="B7" s="228"/>
    </row>
    <row r="8" spans="1:2" ht="11.25">
      <c r="A8" s="227"/>
      <c r="B8" s="228"/>
    </row>
    <row r="9" spans="1:2" ht="11.25">
      <c r="A9" s="227"/>
      <c r="B9" s="228"/>
    </row>
    <row r="10" spans="1:7" ht="22.5">
      <c r="A10" s="223" t="s">
        <v>105</v>
      </c>
      <c r="B10" s="191" t="s">
        <v>100</v>
      </c>
      <c r="C10" s="191" t="s">
        <v>106</v>
      </c>
      <c r="D10" s="191" t="s">
        <v>107</v>
      </c>
      <c r="E10" s="229">
        <v>1995</v>
      </c>
      <c r="F10" s="229">
        <v>2008</v>
      </c>
      <c r="G10" s="191" t="s">
        <v>99</v>
      </c>
    </row>
    <row r="11" spans="1:7" ht="11.25">
      <c r="A11" s="224">
        <f>VLOOKUP(B11,Country!$A$5:$C$45,3,FALSE)</f>
        <v>31</v>
      </c>
      <c r="B11" s="225" t="s">
        <v>52</v>
      </c>
      <c r="C11" s="232" t="s">
        <v>185</v>
      </c>
      <c r="D11" s="234"/>
      <c r="E11" s="180" t="s">
        <v>25</v>
      </c>
      <c r="F11" s="180" t="s">
        <v>179</v>
      </c>
      <c r="G11" s="182" t="str">
        <f aca="true" t="shared" si="0" ref="G11:G48">CONCATENATE(B11,D11)</f>
        <v>United States</v>
      </c>
    </row>
    <row r="12" spans="1:7" ht="11.25">
      <c r="A12" s="181">
        <f>VLOOKUP(B12,Country!$A$5:$C$45,3,FALSE)</f>
        <v>20</v>
      </c>
      <c r="B12" s="189" t="s">
        <v>41</v>
      </c>
      <c r="C12" s="49" t="s">
        <v>185</v>
      </c>
      <c r="D12" s="231"/>
      <c r="E12" s="62" t="s">
        <v>122</v>
      </c>
      <c r="F12" s="62" t="s">
        <v>122</v>
      </c>
      <c r="G12" s="184" t="str">
        <f t="shared" si="0"/>
        <v>Netherlands</v>
      </c>
    </row>
    <row r="13" spans="1:7" ht="11.25">
      <c r="A13" s="181">
        <f>VLOOKUP(B13,Country!$A$5:$C$45,3,FALSE)</f>
        <v>18</v>
      </c>
      <c r="B13" s="189" t="s">
        <v>39</v>
      </c>
      <c r="C13" s="49" t="s">
        <v>185</v>
      </c>
      <c r="D13" s="231"/>
      <c r="E13" s="62" t="s">
        <v>25</v>
      </c>
      <c r="F13" s="62" t="s">
        <v>122</v>
      </c>
      <c r="G13" s="184" t="str">
        <f t="shared" si="0"/>
        <v>Luxembourg</v>
      </c>
    </row>
    <row r="14" spans="1:7" ht="11.25">
      <c r="A14" s="181">
        <f>VLOOKUP(B14,Country!$A$5:$C$45,3,FALSE)</f>
        <v>34</v>
      </c>
      <c r="B14" s="189" t="s">
        <v>63</v>
      </c>
      <c r="C14" s="49" t="s">
        <v>185</v>
      </c>
      <c r="D14" s="231"/>
      <c r="E14" s="62" t="s">
        <v>25</v>
      </c>
      <c r="F14" s="62" t="s">
        <v>25</v>
      </c>
      <c r="G14" s="184" t="str">
        <f t="shared" si="0"/>
        <v>Brazil</v>
      </c>
    </row>
    <row r="15" spans="1:7" ht="11.25">
      <c r="A15" s="181">
        <f>VLOOKUP(B15,Country!$A$5:$C$45,3,FALSE)</f>
        <v>9</v>
      </c>
      <c r="B15" s="189" t="s">
        <v>97</v>
      </c>
      <c r="C15" s="49" t="s">
        <v>185</v>
      </c>
      <c r="D15" s="231"/>
      <c r="E15" s="62" t="s">
        <v>25</v>
      </c>
      <c r="F15" s="62" t="s">
        <v>25</v>
      </c>
      <c r="G15" s="184" t="str">
        <f t="shared" si="0"/>
        <v>France</v>
      </c>
    </row>
    <row r="16" spans="1:7" ht="11.25">
      <c r="A16" s="181">
        <f>VLOOKUP(B16,Country!$A$5:$C$45,3,FALSE)</f>
        <v>4</v>
      </c>
      <c r="B16" s="189" t="s">
        <v>62</v>
      </c>
      <c r="C16" s="49" t="s">
        <v>185</v>
      </c>
      <c r="D16" s="231"/>
      <c r="E16" s="62" t="s">
        <v>25</v>
      </c>
      <c r="F16" s="62" t="s">
        <v>25</v>
      </c>
      <c r="G16" s="184" t="str">
        <f t="shared" si="0"/>
        <v>Canada</v>
      </c>
    </row>
    <row r="17" spans="1:7" ht="11.25">
      <c r="A17" s="181">
        <f>VLOOKUP(B17,Country!$A$5:$C$45,3,FALSE)</f>
        <v>1</v>
      </c>
      <c r="B17" s="189" t="s">
        <v>24</v>
      </c>
      <c r="C17" s="184" t="s">
        <v>185</v>
      </c>
      <c r="D17" s="230"/>
      <c r="E17" s="62" t="s">
        <v>25</v>
      </c>
      <c r="F17" s="62" t="s">
        <v>25</v>
      </c>
      <c r="G17" s="184" t="str">
        <f t="shared" si="0"/>
        <v>Australia</v>
      </c>
    </row>
    <row r="18" spans="1:7" ht="11.25">
      <c r="A18" s="181">
        <f>VLOOKUP(B18,Country!$A$5:$C$45,3,FALSE)</f>
        <v>24</v>
      </c>
      <c r="B18" s="189" t="s">
        <v>45</v>
      </c>
      <c r="C18" s="49" t="s">
        <v>185</v>
      </c>
      <c r="D18" s="231"/>
      <c r="E18" s="62" t="s">
        <v>25</v>
      </c>
      <c r="F18" s="62" t="s">
        <v>122</v>
      </c>
      <c r="G18" s="184" t="str">
        <f t="shared" si="0"/>
        <v>Portugal</v>
      </c>
    </row>
    <row r="19" spans="1:7" ht="11.25">
      <c r="A19" s="181">
        <f>VLOOKUP(B19,Country!$A$5:$C$45,3,FALSE)</f>
        <v>5</v>
      </c>
      <c r="B19" s="189" t="s">
        <v>56</v>
      </c>
      <c r="C19" s="49" t="s">
        <v>185</v>
      </c>
      <c r="D19" s="231"/>
      <c r="E19" s="62"/>
      <c r="F19" s="62">
        <v>48.0376906901625</v>
      </c>
      <c r="G19" s="184" t="str">
        <f t="shared" si="0"/>
        <v>Chile</v>
      </c>
    </row>
    <row r="20" spans="1:7" ht="11.25">
      <c r="A20" s="181">
        <f>VLOOKUP(B20,Country!$A$5:$C$45,3,FALSE)</f>
        <v>21</v>
      </c>
      <c r="B20" s="189" t="s">
        <v>42</v>
      </c>
      <c r="C20" s="49" t="s">
        <v>185</v>
      </c>
      <c r="D20" s="231"/>
      <c r="E20" s="62">
        <v>43.896107334299955</v>
      </c>
      <c r="F20" s="62">
        <v>46.3735369736482</v>
      </c>
      <c r="G20" s="184" t="str">
        <f t="shared" si="0"/>
        <v>New Zealand</v>
      </c>
    </row>
    <row r="21" spans="1:7" ht="11.25">
      <c r="A21" s="181">
        <f>VLOOKUP(B21,Country!$A$5:$C$45,3,FALSE)</f>
        <v>17</v>
      </c>
      <c r="B21" s="189" t="s">
        <v>38</v>
      </c>
      <c r="C21" s="49" t="s">
        <v>185</v>
      </c>
      <c r="D21" s="231"/>
      <c r="E21" s="62">
        <v>26.648021054691046</v>
      </c>
      <c r="F21" s="62">
        <v>37.8404953968695</v>
      </c>
      <c r="G21" s="184" t="str">
        <f t="shared" si="0"/>
        <v>Korea</v>
      </c>
    </row>
    <row r="22" spans="1:7" ht="11.25">
      <c r="A22" s="181">
        <f>VLOOKUP(B22,Country!$A$5:$C$45,3,FALSE)</f>
        <v>3</v>
      </c>
      <c r="B22" s="189" t="s">
        <v>27</v>
      </c>
      <c r="C22" s="49" t="s">
        <v>185</v>
      </c>
      <c r="D22" s="230"/>
      <c r="E22" s="62"/>
      <c r="F22" s="62">
        <v>37.0193071256014</v>
      </c>
      <c r="G22" s="184" t="str">
        <f t="shared" si="0"/>
        <v>Belgium</v>
      </c>
    </row>
    <row r="23" spans="1:7" ht="11.25">
      <c r="A23" s="181">
        <f>VLOOKUP(B23,Country!$A$5:$C$45,3,FALSE)</f>
        <v>38</v>
      </c>
      <c r="B23" s="189" t="s">
        <v>60</v>
      </c>
      <c r="C23" s="49" t="s">
        <v>185</v>
      </c>
      <c r="D23" s="189"/>
      <c r="E23" s="62"/>
      <c r="F23" s="62">
        <v>32.2161367163772</v>
      </c>
      <c r="G23" s="184" t="str">
        <f t="shared" si="0"/>
        <v>Slovenia</v>
      </c>
    </row>
    <row r="24" spans="1:7" ht="11.25">
      <c r="A24" s="181">
        <f>VLOOKUP(B24,Country!$A$5:$C$45,3,FALSE)</f>
        <v>35</v>
      </c>
      <c r="B24" s="189" t="s">
        <v>57</v>
      </c>
      <c r="C24" s="184" t="s">
        <v>185</v>
      </c>
      <c r="D24" s="231"/>
      <c r="E24" s="62"/>
      <c r="F24" s="62">
        <v>30.8706420602247</v>
      </c>
      <c r="G24" s="184" t="str">
        <f t="shared" si="0"/>
        <v>Estonia</v>
      </c>
    </row>
    <row r="25" spans="1:7" ht="11.25">
      <c r="A25" s="181">
        <f>VLOOKUP(B25,Country!$A$5:$C$45,3,FALSE)</f>
        <v>30</v>
      </c>
      <c r="B25" s="189" t="s">
        <v>51</v>
      </c>
      <c r="C25" s="49" t="s">
        <v>185</v>
      </c>
      <c r="D25" s="231"/>
      <c r="E25" s="62"/>
      <c r="F25" s="62">
        <v>30.2679182342799</v>
      </c>
      <c r="G25" s="184" t="str">
        <f t="shared" si="0"/>
        <v>United Kingdom</v>
      </c>
    </row>
    <row r="26" spans="1:7" ht="11.25">
      <c r="A26" s="181">
        <f>VLOOKUP(B26,Country!$A$5:$C$45,3,FALSE)</f>
        <v>37</v>
      </c>
      <c r="B26" s="189" t="s">
        <v>59</v>
      </c>
      <c r="C26" s="49" t="s">
        <v>185</v>
      </c>
      <c r="D26" s="231"/>
      <c r="E26" s="62"/>
      <c r="F26" s="62">
        <v>29.7</v>
      </c>
      <c r="G26" s="184" t="str">
        <f t="shared" si="0"/>
        <v>Russian Federation</v>
      </c>
    </row>
    <row r="27" spans="1:7" ht="11.25">
      <c r="A27" s="181">
        <f>VLOOKUP(B27,Country!$A$5:$C$45,3,FALSE)</f>
        <v>16</v>
      </c>
      <c r="B27" s="189" t="s">
        <v>37</v>
      </c>
      <c r="C27" s="49" t="s">
        <v>185</v>
      </c>
      <c r="D27" s="231"/>
      <c r="E27" s="62">
        <v>32.856741839744</v>
      </c>
      <c r="F27" s="62">
        <v>29.1</v>
      </c>
      <c r="G27" s="184" t="str">
        <f t="shared" si="0"/>
        <v>Japan</v>
      </c>
    </row>
    <row r="28" spans="1:7" ht="11.25">
      <c r="A28" s="181">
        <f>VLOOKUP(B28,Country!$A$5:$C$45,3,FALSE)</f>
        <v>11</v>
      </c>
      <c r="B28" s="189" t="s">
        <v>32</v>
      </c>
      <c r="C28" s="49" t="s">
        <v>185</v>
      </c>
      <c r="D28" s="231"/>
      <c r="E28" s="62">
        <v>4.75990918072512</v>
      </c>
      <c r="F28" s="62">
        <v>26.4</v>
      </c>
      <c r="G28" s="184" t="str">
        <f t="shared" si="0"/>
        <v>Greece</v>
      </c>
    </row>
    <row r="29" spans="1:7" ht="11.25">
      <c r="A29" s="181">
        <f>VLOOKUP(B29,Country!$A$5:$C$45,3,FALSE)</f>
        <v>36</v>
      </c>
      <c r="B29" s="189" t="s">
        <v>58</v>
      </c>
      <c r="C29" s="49" t="s">
        <v>185</v>
      </c>
      <c r="D29" s="231"/>
      <c r="E29" s="62"/>
      <c r="F29" s="62">
        <v>25.6426382853385</v>
      </c>
      <c r="G29" s="184" t="str">
        <f t="shared" si="0"/>
        <v>Israel</v>
      </c>
    </row>
    <row r="30" spans="1:7" ht="11.25">
      <c r="A30" s="181">
        <f>VLOOKUP(B30,Country!$A$5:$C$45,3,FALSE)</f>
        <v>29</v>
      </c>
      <c r="B30" s="189" t="s">
        <v>50</v>
      </c>
      <c r="C30" s="49" t="s">
        <v>185</v>
      </c>
      <c r="D30" s="231"/>
      <c r="E30" s="62">
        <v>9.27561377089274</v>
      </c>
      <c r="F30" s="62">
        <v>22.6188309414806</v>
      </c>
      <c r="G30" s="184" t="str">
        <f t="shared" si="0"/>
        <v>Turkey</v>
      </c>
    </row>
    <row r="31" spans="1:7" ht="11.25">
      <c r="A31" s="181">
        <f>VLOOKUP(B31,Country!$A$5:$C$45,3,FALSE)</f>
        <v>26</v>
      </c>
      <c r="B31" s="189" t="s">
        <v>47</v>
      </c>
      <c r="C31" s="49" t="s">
        <v>185</v>
      </c>
      <c r="D31" s="231"/>
      <c r="E31" s="62">
        <v>3.156381879648269</v>
      </c>
      <c r="F31" s="62">
        <v>21.6923308690068</v>
      </c>
      <c r="G31" s="184" t="str">
        <f t="shared" si="0"/>
        <v>Spain</v>
      </c>
    </row>
    <row r="32" spans="1:7" ht="11.25">
      <c r="A32" s="181">
        <f>VLOOKUP(B32,Country!$A$5:$C$45,3,FALSE)</f>
        <v>7</v>
      </c>
      <c r="B32" s="189" t="s">
        <v>29</v>
      </c>
      <c r="C32" s="49" t="s">
        <v>185</v>
      </c>
      <c r="D32" s="231"/>
      <c r="E32" s="62">
        <v>33.40481538854899</v>
      </c>
      <c r="F32" s="62">
        <v>21.1650011768959</v>
      </c>
      <c r="G32" s="184" t="str">
        <f t="shared" si="0"/>
        <v>Denmark</v>
      </c>
    </row>
    <row r="33" spans="1:7" ht="11.25">
      <c r="A33" s="181">
        <f>VLOOKUP(B33,Country!$A$5:$C$45,3,FALSE)</f>
        <v>14</v>
      </c>
      <c r="B33" s="189" t="s">
        <v>35</v>
      </c>
      <c r="C33" s="49" t="s">
        <v>185</v>
      </c>
      <c r="D33" s="231"/>
      <c r="E33" s="62"/>
      <c r="F33" s="62">
        <v>19.8904920414423</v>
      </c>
      <c r="G33" s="184" t="str">
        <f t="shared" si="0"/>
        <v>Ireland</v>
      </c>
    </row>
    <row r="34" spans="1:7" ht="11.25">
      <c r="A34" s="181">
        <f>VLOOKUP(B34,Country!$A$5:$C$45,3,FALSE)</f>
        <v>28</v>
      </c>
      <c r="B34" s="189" t="s">
        <v>49</v>
      </c>
      <c r="C34" s="49" t="s">
        <v>185</v>
      </c>
      <c r="D34" s="231"/>
      <c r="E34" s="62">
        <v>28.62413497977078</v>
      </c>
      <c r="F34" s="62">
        <v>19.2387124748742</v>
      </c>
      <c r="G34" s="184" t="str">
        <f t="shared" si="0"/>
        <v>Switzerland</v>
      </c>
    </row>
    <row r="35" spans="1:7" ht="11.25">
      <c r="A35" s="181">
        <f>VLOOKUP(B35,Country!$A$5:$C$45,3,FALSE)</f>
        <v>32</v>
      </c>
      <c r="B35" s="189" t="s">
        <v>53</v>
      </c>
      <c r="C35" s="49" t="s">
        <v>185</v>
      </c>
      <c r="D35" s="231"/>
      <c r="E35" s="62">
        <v>16.57258768053341</v>
      </c>
      <c r="F35" s="62">
        <v>15.650349183959609</v>
      </c>
      <c r="G35" s="184" t="str">
        <f t="shared" si="0"/>
        <v>OECD average</v>
      </c>
    </row>
    <row r="36" spans="1:7" ht="11.25">
      <c r="A36" s="181">
        <f>VLOOKUP(B36,Country!$A$5:$C$45,3,FALSE)</f>
        <v>10</v>
      </c>
      <c r="B36" s="189" t="s">
        <v>31</v>
      </c>
      <c r="C36" s="49" t="s">
        <v>185</v>
      </c>
      <c r="D36" s="231"/>
      <c r="E36" s="62">
        <v>15.200216412372706</v>
      </c>
      <c r="F36" s="62">
        <v>13.6830471659705</v>
      </c>
      <c r="G36" s="184" t="str">
        <f t="shared" si="0"/>
        <v>Germany</v>
      </c>
    </row>
    <row r="37" spans="1:7" ht="11.25">
      <c r="A37" s="181">
        <f>VLOOKUP(B37,Country!$A$5:$C$45,3,FALSE)</f>
        <v>33</v>
      </c>
      <c r="B37" s="189" t="s">
        <v>54</v>
      </c>
      <c r="C37" s="49" t="s">
        <v>185</v>
      </c>
      <c r="D37" s="231"/>
      <c r="E37" s="62">
        <v>11.275540625533411</v>
      </c>
      <c r="F37" s="62">
        <v>11.742764028085302</v>
      </c>
      <c r="G37" s="184" t="str">
        <f t="shared" si="0"/>
        <v>EU19 average</v>
      </c>
    </row>
    <row r="38" spans="1:7" ht="11.25">
      <c r="A38" s="181">
        <f>VLOOKUP(B38,Country!$A$5:$C$45,3,FALSE)</f>
        <v>12</v>
      </c>
      <c r="B38" s="189" t="s">
        <v>33</v>
      </c>
      <c r="C38" s="49" t="s">
        <v>185</v>
      </c>
      <c r="D38" s="231"/>
      <c r="E38" s="62"/>
      <c r="F38" s="62">
        <v>11.8930804657907</v>
      </c>
      <c r="G38" s="184" t="str">
        <f t="shared" si="0"/>
        <v>Hungary</v>
      </c>
    </row>
    <row r="39" spans="1:7" ht="11.25">
      <c r="A39" s="181">
        <f>VLOOKUP(B39,Country!$A$5:$C$45,3,FALSE)</f>
        <v>27</v>
      </c>
      <c r="B39" s="189" t="s">
        <v>48</v>
      </c>
      <c r="C39" s="49" t="s">
        <v>185</v>
      </c>
      <c r="D39" s="231"/>
      <c r="E39" s="62"/>
      <c r="F39" s="62">
        <v>9.88781222544338</v>
      </c>
      <c r="G39" s="184" t="str">
        <f t="shared" si="0"/>
        <v>Sweden</v>
      </c>
    </row>
    <row r="40" spans="1:7" ht="11.25">
      <c r="A40" s="181">
        <f>VLOOKUP(B40,Country!$A$5:$C$45,3,FALSE)</f>
        <v>6</v>
      </c>
      <c r="B40" s="189" t="s">
        <v>28</v>
      </c>
      <c r="C40" s="49" t="s">
        <v>185</v>
      </c>
      <c r="D40" s="231"/>
      <c r="E40" s="62"/>
      <c r="F40" s="62">
        <v>9.02707512035858</v>
      </c>
      <c r="G40" s="184" t="str">
        <f t="shared" si="0"/>
        <v>Czech Republic</v>
      </c>
    </row>
    <row r="41" spans="1:7" ht="11.25">
      <c r="A41" s="181">
        <f>VLOOKUP(B41,Country!$A$5:$C$45,3,FALSE)</f>
        <v>2</v>
      </c>
      <c r="B41" s="189" t="s">
        <v>26</v>
      </c>
      <c r="C41" s="49" t="s">
        <v>185</v>
      </c>
      <c r="D41" s="230"/>
      <c r="E41" s="62"/>
      <c r="F41" s="62">
        <v>8.91105971682984</v>
      </c>
      <c r="G41" s="184" t="str">
        <f t="shared" si="0"/>
        <v>Austria</v>
      </c>
    </row>
    <row r="42" spans="1:7" ht="11.25">
      <c r="A42" s="181">
        <f>VLOOKUP(B42,Country!$A$5:$C$45,3,FALSE)</f>
        <v>13</v>
      </c>
      <c r="B42" s="189" t="s">
        <v>34</v>
      </c>
      <c r="C42" s="49" t="s">
        <v>185</v>
      </c>
      <c r="D42" s="231"/>
      <c r="E42" s="62">
        <v>12.286748025118154</v>
      </c>
      <c r="F42" s="62">
        <v>5.80420055898952</v>
      </c>
      <c r="G42" s="184" t="str">
        <f t="shared" si="0"/>
        <v>Iceland</v>
      </c>
    </row>
    <row r="43" spans="1:7" ht="11.25">
      <c r="A43" s="181">
        <f>VLOOKUP(B43,Country!$A$5:$C$45,3,FALSE)</f>
        <v>19</v>
      </c>
      <c r="B43" s="189" t="s">
        <v>40</v>
      </c>
      <c r="C43" s="49" t="s">
        <v>185</v>
      </c>
      <c r="D43" s="231"/>
      <c r="E43" s="62"/>
      <c r="F43" s="62">
        <v>2.17620842534946</v>
      </c>
      <c r="G43" s="184" t="str">
        <f t="shared" si="0"/>
        <v>Mexico</v>
      </c>
    </row>
    <row r="44" spans="1:7" ht="11.25">
      <c r="A44" s="181">
        <f>VLOOKUP(B44,Country!$A$5:$C$45,3,FALSE)</f>
        <v>25</v>
      </c>
      <c r="B44" s="189" t="s">
        <v>46</v>
      </c>
      <c r="C44" s="49" t="s">
        <v>185</v>
      </c>
      <c r="D44" s="231"/>
      <c r="E44" s="62">
        <v>0.6508996280573554</v>
      </c>
      <c r="F44" s="62">
        <v>0.932628363916164</v>
      </c>
      <c r="G44" s="184" t="str">
        <f t="shared" si="0"/>
        <v>Slovak Republic</v>
      </c>
    </row>
    <row r="45" spans="1:7" ht="11.25">
      <c r="A45" s="181">
        <f>VLOOKUP(B45,Country!$A$5:$C$45,3,FALSE)</f>
        <v>23</v>
      </c>
      <c r="B45" s="189" t="s">
        <v>44</v>
      </c>
      <c r="C45" s="233" t="s">
        <v>185</v>
      </c>
      <c r="D45" s="231"/>
      <c r="E45" s="62">
        <v>0.9921305161426454</v>
      </c>
      <c r="F45" s="62">
        <v>0.6</v>
      </c>
      <c r="G45" s="184" t="str">
        <f t="shared" si="0"/>
        <v>Poland</v>
      </c>
    </row>
    <row r="46" spans="1:7" ht="11.25">
      <c r="A46" s="181">
        <f>VLOOKUP(B46,Country!$A$5:$C$45,3,FALSE)</f>
        <v>15</v>
      </c>
      <c r="B46" s="189" t="s">
        <v>36</v>
      </c>
      <c r="C46" s="49" t="s">
        <v>185</v>
      </c>
      <c r="D46" s="231"/>
      <c r="E46" s="62"/>
      <c r="F46" s="62" t="s">
        <v>122</v>
      </c>
      <c r="G46" s="184" t="str">
        <f t="shared" si="0"/>
        <v>Italy</v>
      </c>
    </row>
    <row r="47" spans="1:7" ht="11.25">
      <c r="A47" s="181">
        <f>VLOOKUP(B47,Country!$A$5:$C$45,3,FALSE)</f>
        <v>22</v>
      </c>
      <c r="B47" s="189" t="s">
        <v>43</v>
      </c>
      <c r="C47" s="49" t="s">
        <v>185</v>
      </c>
      <c r="D47" s="231"/>
      <c r="E47" s="62">
        <v>4.797123199217174</v>
      </c>
      <c r="F47" s="62">
        <v>0</v>
      </c>
      <c r="G47" s="184" t="str">
        <f t="shared" si="0"/>
        <v>Norway</v>
      </c>
    </row>
    <row r="48" spans="1:7" ht="11.25">
      <c r="A48" s="187">
        <f>VLOOKUP(B48,Country!$A$5:$C$45,3,FALSE)</f>
        <v>8</v>
      </c>
      <c r="B48" s="190" t="s">
        <v>30</v>
      </c>
      <c r="C48" s="226" t="s">
        <v>185</v>
      </c>
      <c r="D48" s="235"/>
      <c r="E48" s="67">
        <v>32.039971998772195</v>
      </c>
      <c r="F48" s="67">
        <v>0</v>
      </c>
      <c r="G48" s="186" t="str">
        <f t="shared" si="0"/>
        <v>Finland</v>
      </c>
    </row>
  </sheetData>
  <sheetProtection/>
  <mergeCells count="1">
    <mergeCell ref="A6:G6"/>
  </mergeCells>
  <conditionalFormatting sqref="C46:C48 C12:C44 E11:F13 D14:F48 A11:B48">
    <cfRule type="expression" priority="10"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3.xml><?xml version="1.0" encoding="utf-8"?>
<worksheet xmlns="http://schemas.openxmlformats.org/spreadsheetml/2006/main" xmlns:r="http://schemas.openxmlformats.org/officeDocument/2006/relationships">
  <sheetPr codeName="Sheet15"/>
  <dimension ref="A1:I48"/>
  <sheetViews>
    <sheetView zoomScalePageLayoutView="0" workbookViewId="0" topLeftCell="A1">
      <selection activeCell="G11" sqref="G11"/>
    </sheetView>
  </sheetViews>
  <sheetFormatPr defaultColWidth="9.140625" defaultRowHeight="12.75"/>
  <cols>
    <col min="1" max="1" width="7.140625" style="222" customWidth="1"/>
    <col min="2" max="2" width="13.421875" style="4" customWidth="1"/>
    <col min="3" max="3" width="6.140625" style="4" customWidth="1"/>
    <col min="4" max="4" width="5.421875" style="4" bestFit="1" customWidth="1"/>
    <col min="5" max="5" width="5.421875" style="4" customWidth="1"/>
    <col min="6" max="7" width="5.28125" style="4" bestFit="1" customWidth="1"/>
    <col min="8" max="8" width="5.7109375" style="4" bestFit="1" customWidth="1"/>
    <col min="9" max="9" width="14.7109375" style="4" customWidth="1"/>
    <col min="10" max="16384" width="9.140625" style="4" customWidth="1"/>
  </cols>
  <sheetData>
    <row r="1" ht="12.75">
      <c r="A1" s="392" t="s">
        <v>222</v>
      </c>
    </row>
    <row r="2" spans="1:2" ht="11.25">
      <c r="A2" s="393" t="s">
        <v>223</v>
      </c>
      <c r="B2" s="4" t="s">
        <v>208</v>
      </c>
    </row>
    <row r="3" ht="11.25">
      <c r="A3" s="393" t="s">
        <v>224</v>
      </c>
    </row>
    <row r="4" spans="1:3" ht="11.25">
      <c r="A4" s="220" t="s">
        <v>191</v>
      </c>
      <c r="B4" s="221"/>
      <c r="C4" s="221"/>
    </row>
    <row r="5" ht="27" customHeight="1"/>
    <row r="6" spans="1:9" ht="51.75" customHeight="1">
      <c r="A6" s="426" t="s">
        <v>215</v>
      </c>
      <c r="B6" s="426"/>
      <c r="C6" s="426"/>
      <c r="D6" s="426"/>
      <c r="E6" s="426"/>
      <c r="F6" s="426"/>
      <c r="G6" s="426"/>
      <c r="H6" s="426"/>
      <c r="I6" s="426"/>
    </row>
    <row r="7" spans="1:2" ht="12.75" customHeight="1">
      <c r="A7" s="306"/>
      <c r="B7" s="228"/>
    </row>
    <row r="8" spans="1:2" ht="11.25">
      <c r="A8" s="227"/>
      <c r="B8" s="228"/>
    </row>
    <row r="9" spans="1:2" ht="11.25">
      <c r="A9" s="227"/>
      <c r="B9" s="228"/>
    </row>
    <row r="10" spans="1:9" ht="101.25">
      <c r="A10" s="223" t="s">
        <v>105</v>
      </c>
      <c r="B10" s="191" t="s">
        <v>100</v>
      </c>
      <c r="C10" s="191" t="s">
        <v>106</v>
      </c>
      <c r="D10" s="191" t="s">
        <v>107</v>
      </c>
      <c r="E10" s="191"/>
      <c r="F10" s="229" t="s">
        <v>143</v>
      </c>
      <c r="G10" s="229" t="s">
        <v>150</v>
      </c>
      <c r="H10" s="229">
        <v>2008</v>
      </c>
      <c r="I10" s="191" t="s">
        <v>99</v>
      </c>
    </row>
    <row r="11" spans="1:9" ht="11.25">
      <c r="A11" s="224">
        <f>VLOOKUP(B11,Country!$A$5:$C$45,3,FALSE)</f>
        <v>23</v>
      </c>
      <c r="B11" s="225" t="s">
        <v>44</v>
      </c>
      <c r="C11" s="232" t="s">
        <v>185</v>
      </c>
      <c r="D11" s="234"/>
      <c r="E11" s="234">
        <v>1</v>
      </c>
      <c r="F11" s="180">
        <v>0.6856178326424924</v>
      </c>
      <c r="G11" s="180">
        <v>82.01438216735751</v>
      </c>
      <c r="H11" s="180">
        <v>82.7</v>
      </c>
      <c r="I11" s="182" t="str">
        <f aca="true" t="shared" si="0" ref="I11:I48">CONCATENATE(B11,D11)</f>
        <v>Poland</v>
      </c>
    </row>
    <row r="12" spans="1:9" ht="11.25">
      <c r="A12" s="181">
        <f>VLOOKUP(B12,Country!$A$5:$C$45,3,FALSE)</f>
        <v>22</v>
      </c>
      <c r="B12" s="189" t="s">
        <v>43</v>
      </c>
      <c r="C12" s="49" t="s">
        <v>185</v>
      </c>
      <c r="D12" s="231"/>
      <c r="E12" s="231">
        <v>1</v>
      </c>
      <c r="F12" s="62">
        <v>4.975850386649029</v>
      </c>
      <c r="G12" s="62">
        <v>66.33322090494117</v>
      </c>
      <c r="H12" s="62">
        <v>71.3090712915902</v>
      </c>
      <c r="I12" s="184" t="str">
        <f t="shared" si="0"/>
        <v>Norway</v>
      </c>
    </row>
    <row r="13" spans="1:9" ht="11.25">
      <c r="A13" s="181">
        <f>VLOOKUP(B13,Country!$A$5:$C$45,3,FALSE)</f>
        <v>13</v>
      </c>
      <c r="B13" s="189" t="s">
        <v>34</v>
      </c>
      <c r="C13" s="49" t="s">
        <v>185</v>
      </c>
      <c r="D13" s="231"/>
      <c r="E13" s="231">
        <v>1</v>
      </c>
      <c r="F13" s="62">
        <v>9.61916119134203</v>
      </c>
      <c r="G13" s="62">
        <v>63.557049938284365</v>
      </c>
      <c r="H13" s="62">
        <v>73.1762111296264</v>
      </c>
      <c r="I13" s="184" t="str">
        <f t="shared" si="0"/>
        <v>Iceland</v>
      </c>
    </row>
    <row r="14" spans="1:9" ht="11.25">
      <c r="A14" s="181">
        <f>VLOOKUP(B14,Country!$A$5:$C$45,3,FALSE)</f>
        <v>31</v>
      </c>
      <c r="B14" s="189" t="s">
        <v>52</v>
      </c>
      <c r="C14" s="49" t="s">
        <v>185</v>
      </c>
      <c r="D14" s="231">
        <v>1</v>
      </c>
      <c r="E14" s="231">
        <v>1</v>
      </c>
      <c r="F14" s="62">
        <v>1.2914814456438322</v>
      </c>
      <c r="G14" s="62">
        <v>63.189999725151175</v>
      </c>
      <c r="H14" s="62">
        <v>64.481481170795</v>
      </c>
      <c r="I14" s="184" t="str">
        <f t="shared" si="0"/>
        <v>United States1</v>
      </c>
    </row>
    <row r="15" spans="1:9" ht="11.25">
      <c r="A15" s="181">
        <f>VLOOKUP(B15,Country!$A$5:$C$45,3,FALSE)</f>
        <v>1</v>
      </c>
      <c r="B15" s="189" t="s">
        <v>24</v>
      </c>
      <c r="C15" s="184" t="s">
        <v>185</v>
      </c>
      <c r="D15" s="230"/>
      <c r="E15" s="230">
        <v>1</v>
      </c>
      <c r="F15" s="62">
        <v>25.782794287521128</v>
      </c>
      <c r="G15" s="62">
        <v>61.176361994129365</v>
      </c>
      <c r="H15" s="62">
        <v>86.9591562816505</v>
      </c>
      <c r="I15" s="184" t="str">
        <f t="shared" si="0"/>
        <v>Australia</v>
      </c>
    </row>
    <row r="16" spans="1:9" ht="11.25">
      <c r="A16" s="181">
        <f>VLOOKUP(B16,Country!$A$5:$C$45,3,FALSE)</f>
        <v>21</v>
      </c>
      <c r="B16" s="189" t="s">
        <v>42</v>
      </c>
      <c r="C16" s="49" t="s">
        <v>185</v>
      </c>
      <c r="D16" s="231"/>
      <c r="E16" s="231">
        <v>1</v>
      </c>
      <c r="F16" s="62">
        <v>14.24876151914247</v>
      </c>
      <c r="G16" s="62">
        <v>57.89427222582183</v>
      </c>
      <c r="H16" s="62">
        <v>72.1430337449643</v>
      </c>
      <c r="I16" s="184" t="str">
        <f t="shared" si="0"/>
        <v>New Zealand</v>
      </c>
    </row>
    <row r="17" spans="1:9" ht="11.25">
      <c r="A17" s="181">
        <f>VLOOKUP(B17,Country!$A$5:$C$45,3,FALSE)</f>
        <v>20</v>
      </c>
      <c r="B17" s="189" t="s">
        <v>41</v>
      </c>
      <c r="C17" s="49" t="s">
        <v>185</v>
      </c>
      <c r="D17" s="231"/>
      <c r="E17" s="231">
        <v>1</v>
      </c>
      <c r="F17" s="62">
        <v>4.339287837115428</v>
      </c>
      <c r="G17" s="62">
        <v>57.42566764397537</v>
      </c>
      <c r="H17" s="62">
        <v>61.7649554810908</v>
      </c>
      <c r="I17" s="184" t="str">
        <f t="shared" si="0"/>
        <v>Netherlands</v>
      </c>
    </row>
    <row r="18" spans="1:9" ht="11.25">
      <c r="A18" s="181">
        <f>VLOOKUP(B18,Country!$A$5:$C$45,3,FALSE)</f>
        <v>27</v>
      </c>
      <c r="B18" s="189" t="s">
        <v>48</v>
      </c>
      <c r="C18" s="49" t="s">
        <v>185</v>
      </c>
      <c r="D18" s="231"/>
      <c r="E18" s="231">
        <v>1</v>
      </c>
      <c r="F18" s="62">
        <v>9.047051772396827</v>
      </c>
      <c r="G18" s="62">
        <v>56.14057432471367</v>
      </c>
      <c r="H18" s="62">
        <v>65.1876260971105</v>
      </c>
      <c r="I18" s="184" t="str">
        <f t="shared" si="0"/>
        <v>Sweden</v>
      </c>
    </row>
    <row r="19" spans="1:9" ht="11.25">
      <c r="A19" s="181">
        <f>VLOOKUP(B19,Country!$A$5:$C$45,3,FALSE)</f>
        <v>14</v>
      </c>
      <c r="B19" s="189" t="s">
        <v>35</v>
      </c>
      <c r="C19" s="49" t="s">
        <v>185</v>
      </c>
      <c r="D19" s="231"/>
      <c r="E19" s="231">
        <v>1</v>
      </c>
      <c r="F19" s="62">
        <v>1.0980102677962051</v>
      </c>
      <c r="G19" s="62">
        <v>44.887819540419095</v>
      </c>
      <c r="H19" s="62">
        <v>45.9858298082153</v>
      </c>
      <c r="I19" s="184" t="str">
        <f t="shared" si="0"/>
        <v>Ireland</v>
      </c>
    </row>
    <row r="20" spans="1:9" ht="11.25">
      <c r="A20" s="181">
        <f>VLOOKUP(B20,Country!$A$5:$C$45,3,FALSE)</f>
        <v>35</v>
      </c>
      <c r="B20" s="189" t="s">
        <v>57</v>
      </c>
      <c r="C20" s="184" t="s">
        <v>185</v>
      </c>
      <c r="D20" s="231"/>
      <c r="E20" s="231">
        <v>1</v>
      </c>
      <c r="F20" s="62">
        <v>1.2476443827948316</v>
      </c>
      <c r="G20" s="62">
        <v>40.95954796100547</v>
      </c>
      <c r="H20" s="62">
        <v>42.2071923438003</v>
      </c>
      <c r="I20" s="184" t="str">
        <f t="shared" si="0"/>
        <v>Estonia</v>
      </c>
    </row>
    <row r="21" spans="1:9" ht="11.25">
      <c r="A21" s="181">
        <f>VLOOKUP(B21,Country!$A$5:$C$45,3,FALSE)</f>
        <v>2</v>
      </c>
      <c r="B21" s="189" t="s">
        <v>26</v>
      </c>
      <c r="C21" s="49" t="s">
        <v>185</v>
      </c>
      <c r="D21" s="230"/>
      <c r="E21" s="230">
        <v>1</v>
      </c>
      <c r="F21" s="62">
        <v>10.900859147474549</v>
      </c>
      <c r="G21" s="62">
        <v>39.04508323038805</v>
      </c>
      <c r="H21" s="62">
        <v>49.9459423778626</v>
      </c>
      <c r="I21" s="184" t="str">
        <f t="shared" si="0"/>
        <v>Austria</v>
      </c>
    </row>
    <row r="22" spans="1:9" ht="11.25">
      <c r="A22" s="181">
        <f>VLOOKUP(B22,Country!$A$5:$C$45,3,FALSE)</f>
        <v>19</v>
      </c>
      <c r="B22" s="189" t="s">
        <v>40</v>
      </c>
      <c r="C22" s="49" t="s">
        <v>185</v>
      </c>
      <c r="D22" s="231"/>
      <c r="E22" s="231">
        <v>1</v>
      </c>
      <c r="F22" s="62">
        <v>0.13233528318730947</v>
      </c>
      <c r="G22" s="62">
        <v>33.53148941090049</v>
      </c>
      <c r="H22" s="62">
        <v>33.6638246940878</v>
      </c>
      <c r="I22" s="184" t="str">
        <f t="shared" si="0"/>
        <v>Mexico</v>
      </c>
    </row>
    <row r="23" spans="1:9" ht="11.25">
      <c r="A23" s="181">
        <f>VLOOKUP(B23,Country!$A$5:$C$45,3,FALSE)</f>
        <v>10</v>
      </c>
      <c r="B23" s="189" t="s">
        <v>31</v>
      </c>
      <c r="C23" s="49" t="s">
        <v>185</v>
      </c>
      <c r="D23" s="231"/>
      <c r="E23" s="231">
        <v>1</v>
      </c>
      <c r="F23" s="62">
        <v>5.719527184625505</v>
      </c>
      <c r="G23" s="62">
        <v>30.491671930284596</v>
      </c>
      <c r="H23" s="62">
        <v>36.2111991149101</v>
      </c>
      <c r="I23" s="184" t="str">
        <f t="shared" si="0"/>
        <v>Germany</v>
      </c>
    </row>
    <row r="24" spans="1:9" ht="11.25">
      <c r="A24" s="181">
        <f>VLOOKUP(B24,Country!$A$5:$C$45,3,FALSE)</f>
        <v>28</v>
      </c>
      <c r="B24" s="189" t="s">
        <v>49</v>
      </c>
      <c r="C24" s="49" t="s">
        <v>185</v>
      </c>
      <c r="D24" s="231"/>
      <c r="E24" s="231">
        <v>1</v>
      </c>
      <c r="F24" s="62">
        <v>8.066707465020826</v>
      </c>
      <c r="G24" s="62">
        <v>29.89754927417637</v>
      </c>
      <c r="H24" s="62">
        <v>37.9642567391972</v>
      </c>
      <c r="I24" s="184" t="str">
        <f t="shared" si="0"/>
        <v>Switzerland</v>
      </c>
    </row>
    <row r="25" spans="1:9" ht="11.25">
      <c r="A25" s="181">
        <f>VLOOKUP(B25,Country!$A$5:$C$45,3,FALSE)</f>
        <v>7</v>
      </c>
      <c r="B25" s="189" t="s">
        <v>29</v>
      </c>
      <c r="C25" s="49" t="s">
        <v>185</v>
      </c>
      <c r="D25" s="231"/>
      <c r="E25" s="231"/>
      <c r="F25" s="62" t="s">
        <v>185</v>
      </c>
      <c r="G25" s="62" t="s">
        <v>25</v>
      </c>
      <c r="H25" s="62">
        <v>59.4740859136077</v>
      </c>
      <c r="I25" s="184" t="str">
        <f t="shared" si="0"/>
        <v>Denmark</v>
      </c>
    </row>
    <row r="26" spans="1:9" ht="11.25">
      <c r="A26" s="181">
        <f>VLOOKUP(B26,Country!$A$5:$C$45,3,FALSE)</f>
        <v>3</v>
      </c>
      <c r="B26" s="189" t="s">
        <v>27</v>
      </c>
      <c r="C26" s="49" t="s">
        <v>185</v>
      </c>
      <c r="D26" s="230"/>
      <c r="E26" s="230"/>
      <c r="F26" s="62" t="s">
        <v>185</v>
      </c>
      <c r="G26" s="62" t="s">
        <v>25</v>
      </c>
      <c r="H26" s="62">
        <v>30.5225162256748</v>
      </c>
      <c r="I26" s="184" t="str">
        <f t="shared" si="0"/>
        <v>Belgium</v>
      </c>
    </row>
    <row r="27" spans="1:9" ht="11.25">
      <c r="A27" s="181">
        <f>VLOOKUP(B27,Country!$A$5:$C$45,3,FALSE)</f>
        <v>37</v>
      </c>
      <c r="B27" s="189" t="s">
        <v>59</v>
      </c>
      <c r="C27" s="49" t="s">
        <v>185</v>
      </c>
      <c r="D27" s="231"/>
      <c r="E27" s="231"/>
      <c r="F27" s="62" t="s">
        <v>185</v>
      </c>
      <c r="G27" s="62" t="s">
        <v>25</v>
      </c>
      <c r="H27" s="62">
        <v>67.7</v>
      </c>
      <c r="I27" s="184" t="str">
        <f t="shared" si="0"/>
        <v>Russian Federation</v>
      </c>
    </row>
    <row r="28" spans="1:9" ht="11.25">
      <c r="A28" s="181">
        <f>VLOOKUP(B28,Country!$A$5:$C$45,3,FALSE)</f>
        <v>15</v>
      </c>
      <c r="B28" s="189" t="s">
        <v>36</v>
      </c>
      <c r="C28" s="49" t="s">
        <v>185</v>
      </c>
      <c r="D28" s="231"/>
      <c r="E28" s="231"/>
      <c r="F28" s="62" t="s">
        <v>185</v>
      </c>
      <c r="G28" s="62" t="s">
        <v>25</v>
      </c>
      <c r="H28" s="62">
        <v>51.4410259105932</v>
      </c>
      <c r="I28" s="184" t="str">
        <f t="shared" si="0"/>
        <v>Italy</v>
      </c>
    </row>
    <row r="29" spans="1:9" ht="11.25">
      <c r="A29" s="181">
        <f>VLOOKUP(B29,Country!$A$5:$C$45,3,FALSE)</f>
        <v>6</v>
      </c>
      <c r="B29" s="189" t="s">
        <v>28</v>
      </c>
      <c r="C29" s="49" t="s">
        <v>185</v>
      </c>
      <c r="D29" s="231"/>
      <c r="E29" s="231"/>
      <c r="F29" s="62" t="s">
        <v>185</v>
      </c>
      <c r="G29" s="62" t="s">
        <v>25</v>
      </c>
      <c r="H29" s="62">
        <v>56.9475571275927</v>
      </c>
      <c r="I29" s="184" t="str">
        <f t="shared" si="0"/>
        <v>Czech Republic</v>
      </c>
    </row>
    <row r="30" spans="1:9" ht="11.25">
      <c r="A30" s="181">
        <f>VLOOKUP(B30,Country!$A$5:$C$45,3,FALSE)</f>
        <v>4</v>
      </c>
      <c r="B30" s="189" t="s">
        <v>62</v>
      </c>
      <c r="C30" s="49" t="s">
        <v>185</v>
      </c>
      <c r="D30" s="231"/>
      <c r="E30" s="231"/>
      <c r="F30" s="62" t="s">
        <v>185</v>
      </c>
      <c r="G30" s="62" t="s">
        <v>25</v>
      </c>
      <c r="H30" s="62" t="s">
        <v>25</v>
      </c>
      <c r="I30" s="184" t="str">
        <f t="shared" si="0"/>
        <v>Canada</v>
      </c>
    </row>
    <row r="31" spans="1:9" ht="11.25">
      <c r="A31" s="181">
        <f>VLOOKUP(B31,Country!$A$5:$C$45,3,FALSE)</f>
        <v>8</v>
      </c>
      <c r="B31" s="189" t="s">
        <v>30</v>
      </c>
      <c r="C31" s="49" t="s">
        <v>185</v>
      </c>
      <c r="D31" s="231"/>
      <c r="E31" s="231"/>
      <c r="F31" s="62" t="s">
        <v>185</v>
      </c>
      <c r="G31" s="62" t="s">
        <v>25</v>
      </c>
      <c r="H31" s="62">
        <v>69.737064762673</v>
      </c>
      <c r="I31" s="184" t="str">
        <f t="shared" si="0"/>
        <v>Finland</v>
      </c>
    </row>
    <row r="32" spans="1:9" ht="11.25">
      <c r="A32" s="181">
        <f>VLOOKUP(B32,Country!$A$5:$C$45,3,FALSE)</f>
        <v>9</v>
      </c>
      <c r="B32" s="189" t="s">
        <v>97</v>
      </c>
      <c r="C32" s="49" t="s">
        <v>185</v>
      </c>
      <c r="D32" s="231"/>
      <c r="E32" s="231"/>
      <c r="F32" s="62" t="s">
        <v>185</v>
      </c>
      <c r="G32" s="62" t="s">
        <v>25</v>
      </c>
      <c r="H32" s="62" t="s">
        <v>25</v>
      </c>
      <c r="I32" s="184" t="str">
        <f t="shared" si="0"/>
        <v>France</v>
      </c>
    </row>
    <row r="33" spans="1:9" ht="11.25">
      <c r="A33" s="181">
        <f>VLOOKUP(B33,Country!$A$5:$C$45,3,FALSE)</f>
        <v>11</v>
      </c>
      <c r="B33" s="189" t="s">
        <v>32</v>
      </c>
      <c r="C33" s="49" t="s">
        <v>185</v>
      </c>
      <c r="D33" s="231"/>
      <c r="E33" s="231"/>
      <c r="F33" s="62" t="s">
        <v>185</v>
      </c>
      <c r="G33" s="62" t="s">
        <v>25</v>
      </c>
      <c r="H33" s="62">
        <v>42.4195625961997</v>
      </c>
      <c r="I33" s="184" t="str">
        <f t="shared" si="0"/>
        <v>Greece</v>
      </c>
    </row>
    <row r="34" spans="1:9" ht="11.25">
      <c r="A34" s="181">
        <f>VLOOKUP(B34,Country!$A$5:$C$45,3,FALSE)</f>
        <v>12</v>
      </c>
      <c r="B34" s="189" t="s">
        <v>33</v>
      </c>
      <c r="C34" s="49" t="s">
        <v>185</v>
      </c>
      <c r="D34" s="231"/>
      <c r="E34" s="231"/>
      <c r="F34" s="62" t="s">
        <v>185</v>
      </c>
      <c r="G34" s="62" t="s">
        <v>25</v>
      </c>
      <c r="H34" s="62">
        <v>57.0139399655883</v>
      </c>
      <c r="I34" s="184" t="str">
        <f t="shared" si="0"/>
        <v>Hungary</v>
      </c>
    </row>
    <row r="35" spans="1:9" ht="11.25">
      <c r="A35" s="181">
        <f>VLOOKUP(B35,Country!$A$5:$C$45,3,FALSE)</f>
        <v>16</v>
      </c>
      <c r="B35" s="189" t="s">
        <v>37</v>
      </c>
      <c r="C35" s="49" t="s">
        <v>185</v>
      </c>
      <c r="D35" s="231"/>
      <c r="E35" s="231"/>
      <c r="F35" s="62" t="s">
        <v>185</v>
      </c>
      <c r="G35" s="62" t="s">
        <v>25</v>
      </c>
      <c r="H35" s="62">
        <v>48.2312776135988</v>
      </c>
      <c r="I35" s="184" t="str">
        <f t="shared" si="0"/>
        <v>Japan</v>
      </c>
    </row>
    <row r="36" spans="1:9" ht="11.25">
      <c r="A36" s="181">
        <f>VLOOKUP(B36,Country!$A$5:$C$45,3,FALSE)</f>
        <v>17</v>
      </c>
      <c r="B36" s="189" t="s">
        <v>38</v>
      </c>
      <c r="C36" s="49" t="s">
        <v>185</v>
      </c>
      <c r="D36" s="231"/>
      <c r="E36" s="231"/>
      <c r="F36" s="62" t="s">
        <v>185</v>
      </c>
      <c r="G36" s="62" t="s">
        <v>25</v>
      </c>
      <c r="H36" s="62">
        <v>71.123814011433</v>
      </c>
      <c r="I36" s="184" t="str">
        <f t="shared" si="0"/>
        <v>Korea</v>
      </c>
    </row>
    <row r="37" spans="1:9" ht="11.25">
      <c r="A37" s="181">
        <f>VLOOKUP(B37,Country!$A$5:$C$45,3,FALSE)</f>
        <v>18</v>
      </c>
      <c r="B37" s="189" t="s">
        <v>39</v>
      </c>
      <c r="C37" s="49" t="s">
        <v>185</v>
      </c>
      <c r="D37" s="231"/>
      <c r="E37" s="231"/>
      <c r="F37" s="62" t="s">
        <v>185</v>
      </c>
      <c r="G37" s="62" t="s">
        <v>25</v>
      </c>
      <c r="H37" s="62">
        <v>24.927164337923</v>
      </c>
      <c r="I37" s="184" t="str">
        <f t="shared" si="0"/>
        <v>Luxembourg</v>
      </c>
    </row>
    <row r="38" spans="1:9" ht="11.25">
      <c r="A38" s="181">
        <f>VLOOKUP(B38,Country!$A$5:$C$45,3,FALSE)</f>
        <v>24</v>
      </c>
      <c r="B38" s="189" t="s">
        <v>45</v>
      </c>
      <c r="C38" s="49" t="s">
        <v>185</v>
      </c>
      <c r="D38" s="231"/>
      <c r="E38" s="231"/>
      <c r="F38" s="62" t="s">
        <v>185</v>
      </c>
      <c r="G38" s="62" t="s">
        <v>25</v>
      </c>
      <c r="H38" s="62">
        <v>80.9946426740477</v>
      </c>
      <c r="I38" s="184" t="str">
        <f t="shared" si="0"/>
        <v>Portugal</v>
      </c>
    </row>
    <row r="39" spans="1:9" ht="11.25">
      <c r="A39" s="181">
        <f>VLOOKUP(B39,Country!$A$5:$C$45,3,FALSE)</f>
        <v>25</v>
      </c>
      <c r="B39" s="189" t="s">
        <v>46</v>
      </c>
      <c r="C39" s="49" t="s">
        <v>185</v>
      </c>
      <c r="D39" s="231"/>
      <c r="E39" s="231"/>
      <c r="F39" s="62" t="s">
        <v>185</v>
      </c>
      <c r="G39" s="62" t="s">
        <v>25</v>
      </c>
      <c r="H39" s="62">
        <v>72.2441811910225</v>
      </c>
      <c r="I39" s="184" t="str">
        <f t="shared" si="0"/>
        <v>Slovak Republic</v>
      </c>
    </row>
    <row r="40" spans="1:9" ht="11.25">
      <c r="A40" s="181">
        <f>VLOOKUP(B40,Country!$A$5:$C$45,3,FALSE)</f>
        <v>26</v>
      </c>
      <c r="B40" s="189" t="s">
        <v>47</v>
      </c>
      <c r="C40" s="49" t="s">
        <v>185</v>
      </c>
      <c r="D40" s="231"/>
      <c r="E40" s="231"/>
      <c r="F40" s="62" t="s">
        <v>185</v>
      </c>
      <c r="G40" s="62" t="s">
        <v>25</v>
      </c>
      <c r="H40" s="62">
        <v>41.2676296309179</v>
      </c>
      <c r="I40" s="184" t="str">
        <f t="shared" si="0"/>
        <v>Spain</v>
      </c>
    </row>
    <row r="41" spans="1:9" ht="11.25">
      <c r="A41" s="181">
        <f>VLOOKUP(B41,Country!$A$5:$C$45,3,FALSE)</f>
        <v>29</v>
      </c>
      <c r="B41" s="189" t="s">
        <v>50</v>
      </c>
      <c r="C41" s="49" t="s">
        <v>185</v>
      </c>
      <c r="D41" s="231"/>
      <c r="E41" s="231"/>
      <c r="F41" s="62" t="s">
        <v>185</v>
      </c>
      <c r="G41" s="62" t="s">
        <v>25</v>
      </c>
      <c r="H41" s="62">
        <v>29.9570556955268</v>
      </c>
      <c r="I41" s="184" t="str">
        <f t="shared" si="0"/>
        <v>Turkey</v>
      </c>
    </row>
    <row r="42" spans="1:9" ht="11.25">
      <c r="A42" s="181">
        <f>VLOOKUP(B42,Country!$A$5:$C$45,3,FALSE)</f>
        <v>30</v>
      </c>
      <c r="B42" s="189" t="s">
        <v>51</v>
      </c>
      <c r="C42" s="49" t="s">
        <v>185</v>
      </c>
      <c r="D42" s="231"/>
      <c r="E42" s="231"/>
      <c r="F42" s="62" t="s">
        <v>185</v>
      </c>
      <c r="G42" s="62" t="s">
        <v>25</v>
      </c>
      <c r="H42" s="62">
        <v>57.1579642045047</v>
      </c>
      <c r="I42" s="184" t="str">
        <f t="shared" si="0"/>
        <v>United Kingdom</v>
      </c>
    </row>
    <row r="43" spans="1:9" ht="11.25">
      <c r="A43" s="181">
        <f>VLOOKUP(B43,Country!$A$5:$C$45,3,FALSE)</f>
        <v>34</v>
      </c>
      <c r="B43" s="189" t="s">
        <v>63</v>
      </c>
      <c r="C43" s="49" t="s">
        <v>185</v>
      </c>
      <c r="D43" s="231"/>
      <c r="E43" s="231"/>
      <c r="F43" s="62" t="s">
        <v>185</v>
      </c>
      <c r="G43" s="62" t="s">
        <v>25</v>
      </c>
      <c r="H43" s="62" t="s">
        <v>25</v>
      </c>
      <c r="I43" s="184" t="str">
        <f t="shared" si="0"/>
        <v>Brazil</v>
      </c>
    </row>
    <row r="44" spans="1:9" ht="11.25">
      <c r="A44" s="181">
        <f>VLOOKUP(B44,Country!$A$5:$C$45,3,FALSE)</f>
        <v>5</v>
      </c>
      <c r="B44" s="189" t="s">
        <v>56</v>
      </c>
      <c r="C44" s="49" t="s">
        <v>185</v>
      </c>
      <c r="D44" s="231"/>
      <c r="E44" s="231"/>
      <c r="F44" s="62" t="s">
        <v>185</v>
      </c>
      <c r="G44" s="62" t="s">
        <v>25</v>
      </c>
      <c r="H44" s="62">
        <v>45.3661722826605</v>
      </c>
      <c r="I44" s="184" t="str">
        <f t="shared" si="0"/>
        <v>Chile</v>
      </c>
    </row>
    <row r="45" spans="1:9" ht="11.25">
      <c r="A45" s="181">
        <f>VLOOKUP(B45,Country!$A$5:$C$45,3,FALSE)</f>
        <v>36</v>
      </c>
      <c r="B45" s="189" t="s">
        <v>58</v>
      </c>
      <c r="C45" s="233" t="s">
        <v>185</v>
      </c>
      <c r="D45" s="231"/>
      <c r="E45" s="231"/>
      <c r="F45" s="62" t="s">
        <v>185</v>
      </c>
      <c r="G45" s="62" t="s">
        <v>25</v>
      </c>
      <c r="H45" s="62">
        <v>60.043187537925</v>
      </c>
      <c r="I45" s="184" t="str">
        <f t="shared" si="0"/>
        <v>Israel</v>
      </c>
    </row>
    <row r="46" spans="1:9" ht="11.25">
      <c r="A46" s="181">
        <f>VLOOKUP(B46,Country!$A$5:$C$45,3,FALSE)</f>
        <v>38</v>
      </c>
      <c r="B46" s="189" t="s">
        <v>60</v>
      </c>
      <c r="C46" s="49" t="s">
        <v>185</v>
      </c>
      <c r="D46" s="189"/>
      <c r="E46" s="189"/>
      <c r="F46" s="62" t="s">
        <v>185</v>
      </c>
      <c r="G46" s="62" t="s">
        <v>25</v>
      </c>
      <c r="H46" s="62">
        <v>55.6532356188333</v>
      </c>
      <c r="I46" s="184" t="str">
        <f t="shared" si="0"/>
        <v>Slovenia</v>
      </c>
    </row>
    <row r="47" spans="1:9" ht="11.25">
      <c r="A47" s="181">
        <f>VLOOKUP(B47,Country!$A$5:$C$45,3,FALSE)</f>
        <v>32</v>
      </c>
      <c r="B47" s="189" t="s">
        <v>53</v>
      </c>
      <c r="C47" s="49" t="s">
        <v>185</v>
      </c>
      <c r="D47" s="231"/>
      <c r="E47" s="231"/>
      <c r="F47" s="62">
        <v>55.87304283016088</v>
      </c>
      <c r="G47" s="62">
        <v>0</v>
      </c>
      <c r="H47" s="62">
        <v>55.87304283016088</v>
      </c>
      <c r="I47" s="184" t="str">
        <f t="shared" si="0"/>
        <v>OECD average</v>
      </c>
    </row>
    <row r="48" spans="1:9" ht="11.25">
      <c r="A48" s="187">
        <f>VLOOKUP(B48,Country!$A$5:$C$45,3,FALSE)</f>
        <v>33</v>
      </c>
      <c r="B48" s="190" t="s">
        <v>54</v>
      </c>
      <c r="C48" s="226" t="s">
        <v>185</v>
      </c>
      <c r="D48" s="235"/>
      <c r="E48" s="235"/>
      <c r="F48" s="67">
        <v>54.77460485664082</v>
      </c>
      <c r="G48" s="67">
        <v>0</v>
      </c>
      <c r="H48" s="67">
        <v>54.77460485664082</v>
      </c>
      <c r="I48" s="186" t="str">
        <f t="shared" si="0"/>
        <v>EU19 average</v>
      </c>
    </row>
  </sheetData>
  <sheetProtection/>
  <mergeCells count="1">
    <mergeCell ref="A6:I6"/>
  </mergeCells>
  <conditionalFormatting sqref="C46:C48 C12:C44 F11:H13 D14:H48 A11:B48">
    <cfRule type="expression" priority="2"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4.xml><?xml version="1.0" encoding="utf-8"?>
<worksheet xmlns="http://schemas.openxmlformats.org/spreadsheetml/2006/main" xmlns:r="http://schemas.openxmlformats.org/officeDocument/2006/relationships">
  <sheetPr codeName="Sheet6"/>
  <dimension ref="A1:D46"/>
  <sheetViews>
    <sheetView zoomScalePageLayoutView="0" workbookViewId="0" topLeftCell="A16">
      <selection activeCell="F45" sqref="F45"/>
    </sheetView>
  </sheetViews>
  <sheetFormatPr defaultColWidth="9.140625" defaultRowHeight="12.75"/>
  <cols>
    <col min="1" max="1" width="14.421875" style="0" bestFit="1" customWidth="1"/>
    <col min="2" max="2" width="11.421875" style="0" customWidth="1"/>
    <col min="3" max="4" width="9.140625" style="77" customWidth="1"/>
  </cols>
  <sheetData>
    <row r="1" ht="12.75">
      <c r="A1" s="387" t="s">
        <v>222</v>
      </c>
    </row>
    <row r="2" spans="1:2" ht="12.75">
      <c r="A2" s="397" t="s">
        <v>223</v>
      </c>
      <c r="B2" t="s">
        <v>208</v>
      </c>
    </row>
    <row r="3" ht="12.75">
      <c r="A3" s="397" t="s">
        <v>224</v>
      </c>
    </row>
    <row r="4" spans="1:4" ht="12.75">
      <c r="A4" s="19" t="s">
        <v>23</v>
      </c>
      <c r="B4" s="56" t="s">
        <v>64</v>
      </c>
      <c r="C4" s="73" t="s">
        <v>105</v>
      </c>
      <c r="D4" s="73" t="s">
        <v>135</v>
      </c>
    </row>
    <row r="5" spans="1:4" ht="12.75">
      <c r="A5" s="25" t="s">
        <v>24</v>
      </c>
      <c r="B5" s="57" t="s">
        <v>65</v>
      </c>
      <c r="C5" s="74">
        <v>1</v>
      </c>
      <c r="D5" s="74">
        <v>36</v>
      </c>
    </row>
    <row r="6" spans="1:4" ht="12.75">
      <c r="A6" s="25" t="s">
        <v>26</v>
      </c>
      <c r="B6" s="57" t="s">
        <v>66</v>
      </c>
      <c r="C6" s="74">
        <v>2</v>
      </c>
      <c r="D6" s="74">
        <v>40</v>
      </c>
    </row>
    <row r="7" spans="1:4" ht="12.75">
      <c r="A7" s="25" t="s">
        <v>27</v>
      </c>
      <c r="B7" s="57" t="s">
        <v>67</v>
      </c>
      <c r="C7" s="74">
        <v>3</v>
      </c>
      <c r="D7" s="74">
        <v>56</v>
      </c>
    </row>
    <row r="8" spans="1:4" ht="12.75">
      <c r="A8" s="25" t="s">
        <v>62</v>
      </c>
      <c r="B8" s="57" t="s">
        <v>62</v>
      </c>
      <c r="C8" s="74">
        <v>4</v>
      </c>
      <c r="D8" s="74">
        <v>124</v>
      </c>
    </row>
    <row r="9" spans="1:4" ht="12.75">
      <c r="A9" s="31" t="s">
        <v>56</v>
      </c>
      <c r="B9" s="58" t="s">
        <v>92</v>
      </c>
      <c r="C9" s="74">
        <v>5</v>
      </c>
      <c r="D9" s="74">
        <v>152</v>
      </c>
    </row>
    <row r="10" spans="1:4" ht="12.75">
      <c r="A10" s="25" t="s">
        <v>28</v>
      </c>
      <c r="B10" s="57" t="s">
        <v>68</v>
      </c>
      <c r="C10" s="74">
        <v>6</v>
      </c>
      <c r="D10" s="74">
        <v>203</v>
      </c>
    </row>
    <row r="11" spans="1:4" ht="12.75">
      <c r="A11" s="25" t="s">
        <v>29</v>
      </c>
      <c r="B11" s="57" t="s">
        <v>69</v>
      </c>
      <c r="C11" s="74">
        <v>7</v>
      </c>
      <c r="D11" s="74">
        <v>208</v>
      </c>
    </row>
    <row r="12" spans="1:4" ht="12.75">
      <c r="A12" s="25" t="s">
        <v>30</v>
      </c>
      <c r="B12" s="57" t="s">
        <v>70</v>
      </c>
      <c r="C12" s="74">
        <v>8</v>
      </c>
      <c r="D12" s="74">
        <v>246</v>
      </c>
    </row>
    <row r="13" spans="1:4" ht="12.75">
      <c r="A13" s="25" t="s">
        <v>97</v>
      </c>
      <c r="B13" s="57" t="s">
        <v>97</v>
      </c>
      <c r="C13" s="74">
        <v>9</v>
      </c>
      <c r="D13" s="74">
        <v>250</v>
      </c>
    </row>
    <row r="14" spans="1:4" ht="12.75">
      <c r="A14" s="25" t="s">
        <v>31</v>
      </c>
      <c r="B14" s="57" t="s">
        <v>71</v>
      </c>
      <c r="C14" s="74">
        <v>10</v>
      </c>
      <c r="D14" s="74">
        <v>276</v>
      </c>
    </row>
    <row r="15" spans="1:4" ht="12.75">
      <c r="A15" s="25" t="s">
        <v>32</v>
      </c>
      <c r="B15" s="57" t="s">
        <v>72</v>
      </c>
      <c r="C15" s="74">
        <v>11</v>
      </c>
      <c r="D15" s="74">
        <v>300</v>
      </c>
    </row>
    <row r="16" spans="1:4" ht="12.75">
      <c r="A16" s="25" t="s">
        <v>33</v>
      </c>
      <c r="B16" s="57" t="s">
        <v>73</v>
      </c>
      <c r="C16" s="74">
        <v>12</v>
      </c>
      <c r="D16" s="74">
        <v>348</v>
      </c>
    </row>
    <row r="17" spans="1:4" ht="12.75">
      <c r="A17" s="25" t="s">
        <v>34</v>
      </c>
      <c r="B17" s="57" t="s">
        <v>74</v>
      </c>
      <c r="C17" s="74">
        <v>13</v>
      </c>
      <c r="D17" s="74">
        <v>352</v>
      </c>
    </row>
    <row r="18" spans="1:4" ht="12.75">
      <c r="A18" s="25" t="s">
        <v>35</v>
      </c>
      <c r="B18" s="57" t="s">
        <v>75</v>
      </c>
      <c r="C18" s="74">
        <v>14</v>
      </c>
      <c r="D18" s="74">
        <v>372</v>
      </c>
    </row>
    <row r="19" spans="1:4" ht="12.75">
      <c r="A19" s="25" t="s">
        <v>36</v>
      </c>
      <c r="B19" s="57" t="s">
        <v>76</v>
      </c>
      <c r="C19" s="74">
        <v>15</v>
      </c>
      <c r="D19" s="74">
        <v>380</v>
      </c>
    </row>
    <row r="20" spans="1:4" ht="12.75">
      <c r="A20" s="25" t="s">
        <v>37</v>
      </c>
      <c r="B20" s="57" t="s">
        <v>77</v>
      </c>
      <c r="C20" s="74">
        <v>16</v>
      </c>
      <c r="D20" s="74">
        <v>392</v>
      </c>
    </row>
    <row r="21" spans="1:4" ht="12.75">
      <c r="A21" s="25" t="s">
        <v>38</v>
      </c>
      <c r="B21" s="57" t="s">
        <v>78</v>
      </c>
      <c r="C21" s="74">
        <v>17</v>
      </c>
      <c r="D21" s="74">
        <v>407</v>
      </c>
    </row>
    <row r="22" spans="1:4" ht="12.75">
      <c r="A22" s="25" t="s">
        <v>39</v>
      </c>
      <c r="B22" s="57" t="s">
        <v>39</v>
      </c>
      <c r="C22" s="74">
        <v>18</v>
      </c>
      <c r="D22" s="74">
        <v>442</v>
      </c>
    </row>
    <row r="23" spans="1:4" ht="12.75">
      <c r="A23" s="25" t="s">
        <v>40</v>
      </c>
      <c r="B23" s="57" t="s">
        <v>79</v>
      </c>
      <c r="C23" s="74">
        <v>19</v>
      </c>
      <c r="D23" s="74">
        <v>484</v>
      </c>
    </row>
    <row r="24" spans="1:4" ht="12.75">
      <c r="A24" s="25" t="s">
        <v>41</v>
      </c>
      <c r="B24" s="57" t="s">
        <v>80</v>
      </c>
      <c r="C24" s="74">
        <v>20</v>
      </c>
      <c r="D24" s="74">
        <v>528</v>
      </c>
    </row>
    <row r="25" spans="1:4" ht="12.75">
      <c r="A25" s="25" t="s">
        <v>42</v>
      </c>
      <c r="B25" s="57" t="s">
        <v>81</v>
      </c>
      <c r="C25" s="74">
        <v>21</v>
      </c>
      <c r="D25" s="74">
        <v>554</v>
      </c>
    </row>
    <row r="26" spans="1:4" ht="12.75">
      <c r="A26" s="25" t="s">
        <v>43</v>
      </c>
      <c r="B26" s="57" t="s">
        <v>82</v>
      </c>
      <c r="C26" s="74">
        <v>22</v>
      </c>
      <c r="D26" s="74">
        <v>578</v>
      </c>
    </row>
    <row r="27" spans="1:4" ht="12.75">
      <c r="A27" s="25" t="s">
        <v>44</v>
      </c>
      <c r="B27" s="57" t="s">
        <v>83</v>
      </c>
      <c r="C27" s="74">
        <v>23</v>
      </c>
      <c r="D27" s="74">
        <v>616</v>
      </c>
    </row>
    <row r="28" spans="1:4" ht="12.75">
      <c r="A28" s="25" t="s">
        <v>45</v>
      </c>
      <c r="B28" s="57" t="s">
        <v>45</v>
      </c>
      <c r="C28" s="74">
        <v>24</v>
      </c>
      <c r="D28" s="74">
        <v>620</v>
      </c>
    </row>
    <row r="29" spans="1:4" ht="12.75">
      <c r="A29" s="25" t="s">
        <v>46</v>
      </c>
      <c r="B29" s="59" t="s">
        <v>84</v>
      </c>
      <c r="C29" s="74">
        <v>25</v>
      </c>
      <c r="D29" s="74">
        <v>703</v>
      </c>
    </row>
    <row r="30" spans="1:4" ht="12.75">
      <c r="A30" s="25" t="s">
        <v>47</v>
      </c>
      <c r="B30" s="57" t="s">
        <v>85</v>
      </c>
      <c r="C30" s="74">
        <v>26</v>
      </c>
      <c r="D30" s="74">
        <v>724</v>
      </c>
    </row>
    <row r="31" spans="1:4" ht="12.75">
      <c r="A31" s="25" t="s">
        <v>48</v>
      </c>
      <c r="B31" s="57" t="s">
        <v>86</v>
      </c>
      <c r="C31" s="74">
        <v>27</v>
      </c>
      <c r="D31" s="74">
        <v>752</v>
      </c>
    </row>
    <row r="32" spans="1:4" ht="12.75">
      <c r="A32" s="25" t="s">
        <v>49</v>
      </c>
      <c r="B32" s="57" t="s">
        <v>87</v>
      </c>
      <c r="C32" s="74">
        <v>28</v>
      </c>
      <c r="D32" s="74">
        <v>756</v>
      </c>
    </row>
    <row r="33" spans="1:4" ht="12.75">
      <c r="A33" s="25" t="s">
        <v>50</v>
      </c>
      <c r="B33" s="57" t="s">
        <v>88</v>
      </c>
      <c r="C33" s="74">
        <v>29</v>
      </c>
      <c r="D33" s="74">
        <v>792</v>
      </c>
    </row>
    <row r="34" spans="1:4" ht="12.75">
      <c r="A34" s="25" t="s">
        <v>51</v>
      </c>
      <c r="B34" s="57" t="s">
        <v>89</v>
      </c>
      <c r="C34" s="74">
        <v>30</v>
      </c>
      <c r="D34" s="74">
        <v>826</v>
      </c>
    </row>
    <row r="35" spans="1:4" ht="12.75">
      <c r="A35" s="25" t="s">
        <v>52</v>
      </c>
      <c r="B35" s="57" t="s">
        <v>90</v>
      </c>
      <c r="C35" s="74">
        <v>31</v>
      </c>
      <c r="D35" s="74">
        <v>840</v>
      </c>
    </row>
    <row r="36" spans="1:4" ht="12.75">
      <c r="A36" s="28" t="s">
        <v>53</v>
      </c>
      <c r="B36" s="38" t="s">
        <v>91</v>
      </c>
      <c r="C36" s="74">
        <v>32</v>
      </c>
      <c r="D36" s="75">
        <v>0</v>
      </c>
    </row>
    <row r="37" spans="1:4" ht="12.75">
      <c r="A37" s="29" t="s">
        <v>54</v>
      </c>
      <c r="B37" s="38" t="s">
        <v>187</v>
      </c>
      <c r="C37" s="74">
        <v>33</v>
      </c>
      <c r="D37" s="76">
        <v>0</v>
      </c>
    </row>
    <row r="38" spans="1:4" ht="12.75">
      <c r="A38" s="25" t="s">
        <v>63</v>
      </c>
      <c r="B38" s="58" t="s">
        <v>98</v>
      </c>
      <c r="C38" s="74">
        <v>34</v>
      </c>
      <c r="D38" s="74">
        <v>76</v>
      </c>
    </row>
    <row r="39" spans="1:4" ht="12.75">
      <c r="A39" s="25" t="s">
        <v>198</v>
      </c>
      <c r="B39" s="58" t="s">
        <v>201</v>
      </c>
      <c r="C39" s="74"/>
      <c r="D39" s="74"/>
    </row>
    <row r="40" spans="1:4" ht="12.75">
      <c r="A40" s="25" t="s">
        <v>199</v>
      </c>
      <c r="B40" s="58" t="s">
        <v>202</v>
      </c>
      <c r="C40" s="74"/>
      <c r="D40" s="74"/>
    </row>
    <row r="41" spans="1:4" ht="12.75">
      <c r="A41" s="25" t="s">
        <v>200</v>
      </c>
      <c r="B41" s="58" t="s">
        <v>203</v>
      </c>
      <c r="C41" s="74"/>
      <c r="D41" s="74"/>
    </row>
    <row r="42" spans="1:4" ht="12.75">
      <c r="A42" s="31" t="s">
        <v>57</v>
      </c>
      <c r="B42" s="58" t="s">
        <v>93</v>
      </c>
      <c r="C42" s="74">
        <v>35</v>
      </c>
      <c r="D42" s="74">
        <v>228</v>
      </c>
    </row>
    <row r="43" spans="1:4" ht="12.75">
      <c r="A43" s="31" t="s">
        <v>58</v>
      </c>
      <c r="B43" s="58" t="s">
        <v>94</v>
      </c>
      <c r="C43" s="74">
        <v>36</v>
      </c>
      <c r="D43" s="74">
        <v>376</v>
      </c>
    </row>
    <row r="44" spans="1:4" ht="12.75">
      <c r="A44" s="32" t="s">
        <v>59</v>
      </c>
      <c r="B44" s="58" t="s">
        <v>95</v>
      </c>
      <c r="C44" s="74">
        <v>37</v>
      </c>
      <c r="D44" s="74">
        <v>643</v>
      </c>
    </row>
    <row r="45" spans="1:4" ht="12.75">
      <c r="A45" s="32" t="s">
        <v>60</v>
      </c>
      <c r="B45" s="58" t="s">
        <v>96</v>
      </c>
      <c r="C45" s="74">
        <v>38</v>
      </c>
      <c r="D45" s="74">
        <v>705</v>
      </c>
    </row>
    <row r="46" ht="12.75">
      <c r="D46" s="74"/>
    </row>
  </sheetData>
  <sheetProtection/>
  <conditionalFormatting sqref="B5:B8 B10: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AF57"/>
  <sheetViews>
    <sheetView zoomScalePageLayoutView="0" workbookViewId="0" topLeftCell="A1">
      <pane xSplit="2" ySplit="10" topLeftCell="C11" activePane="bottomRight" state="frozen"/>
      <selection pane="topLeft" activeCell="Q3" sqref="Q3"/>
      <selection pane="topRight" activeCell="Q3" sqref="Q3"/>
      <selection pane="bottomLeft" activeCell="Q3" sqref="Q3"/>
      <selection pane="bottomRight" activeCell="Q3" sqref="Q3"/>
    </sheetView>
  </sheetViews>
  <sheetFormatPr defaultColWidth="9.140625" defaultRowHeight="12.75"/>
  <cols>
    <col min="1" max="1" width="14.57421875" style="4" customWidth="1"/>
    <col min="2" max="2" width="3.421875" style="4" customWidth="1"/>
    <col min="3" max="3" width="7.421875" style="4" bestFit="1" customWidth="1"/>
    <col min="4" max="4" width="7.421875" style="4" customWidth="1"/>
    <col min="5" max="5" width="5.00390625" style="4" bestFit="1" customWidth="1"/>
    <col min="6" max="6" width="6.7109375" style="4" bestFit="1" customWidth="1"/>
    <col min="7" max="7" width="7.421875" style="4" bestFit="1" customWidth="1"/>
    <col min="8" max="8" width="7.421875" style="4" customWidth="1"/>
    <col min="9" max="11" width="7.421875" style="4" bestFit="1" customWidth="1"/>
    <col min="12" max="12" width="7.421875" style="4" customWidth="1"/>
    <col min="13" max="14" width="7.421875" style="4" bestFit="1" customWidth="1"/>
    <col min="15" max="15" width="4.8515625" style="4" bestFit="1" customWidth="1"/>
    <col min="16" max="16" width="6.57421875" style="4" bestFit="1" customWidth="1"/>
    <col min="17" max="17" width="6.7109375" style="4" bestFit="1" customWidth="1"/>
    <col min="18" max="19" width="6.57421875" style="4" bestFit="1" customWidth="1"/>
    <col min="20" max="20" width="6.7109375" style="4" bestFit="1" customWidth="1"/>
    <col min="21" max="21" width="4.8515625" style="4" bestFit="1" customWidth="1"/>
    <col min="22" max="22" width="5.00390625" style="4" bestFit="1" customWidth="1"/>
    <col min="23" max="23" width="6.7109375" style="4" bestFit="1" customWidth="1"/>
    <col min="24" max="26" width="7.140625" style="4" customWidth="1"/>
    <col min="27" max="27" width="4.8515625" style="4" bestFit="1" customWidth="1"/>
    <col min="28" max="28" width="6.57421875" style="4" customWidth="1"/>
    <col min="29" max="29" width="6.7109375" style="4" customWidth="1"/>
    <col min="30" max="30" width="6.140625" style="4" customWidth="1"/>
    <col min="31" max="32" width="7.00390625" style="4" customWidth="1"/>
    <col min="33" max="33" width="12.7109375" style="4" customWidth="1"/>
    <col min="34" max="16384" width="9.140625" style="4" customWidth="1"/>
  </cols>
  <sheetData>
    <row r="1" ht="12.75">
      <c r="A1" s="389" t="s">
        <v>222</v>
      </c>
    </row>
    <row r="2" spans="1:2" ht="11.25">
      <c r="A2" s="390"/>
      <c r="B2" s="433" t="s">
        <v>208</v>
      </c>
    </row>
    <row r="3" ht="11.25">
      <c r="A3" s="390" t="s">
        <v>224</v>
      </c>
    </row>
    <row r="4" spans="1:32" ht="11.25">
      <c r="A4" s="1" t="s">
        <v>151</v>
      </c>
      <c r="B4" s="1"/>
      <c r="C4" s="2"/>
      <c r="D4" s="2"/>
      <c r="E4" s="3"/>
      <c r="F4" s="3"/>
      <c r="G4" s="3"/>
      <c r="H4" s="3"/>
      <c r="I4" s="3"/>
      <c r="J4" s="3"/>
      <c r="K4" s="3"/>
      <c r="L4" s="3"/>
      <c r="M4" s="3"/>
      <c r="N4" s="3"/>
      <c r="AC4" s="5"/>
      <c r="AD4" s="5"/>
      <c r="AE4" s="5"/>
      <c r="AF4" s="5"/>
    </row>
    <row r="5" spans="1:32" ht="11.25">
      <c r="A5" s="277" t="s">
        <v>136</v>
      </c>
      <c r="B5" s="6"/>
      <c r="C5" s="3"/>
      <c r="D5" s="3"/>
      <c r="E5" s="3"/>
      <c r="F5" s="3"/>
      <c r="G5" s="3"/>
      <c r="H5" s="3"/>
      <c r="I5" s="3"/>
      <c r="J5" s="3"/>
      <c r="K5" s="3"/>
      <c r="L5" s="3"/>
      <c r="M5" s="3"/>
      <c r="N5" s="3"/>
      <c r="AC5" s="5"/>
      <c r="AD5" s="5"/>
      <c r="AE5" s="5"/>
      <c r="AF5" s="5"/>
    </row>
    <row r="6" spans="1:32" ht="11.25">
      <c r="A6" s="277"/>
      <c r="B6" s="6"/>
      <c r="C6" s="3"/>
      <c r="D6" s="3"/>
      <c r="E6" s="3"/>
      <c r="F6" s="3"/>
      <c r="G6" s="3"/>
      <c r="H6" s="3"/>
      <c r="I6" s="3"/>
      <c r="J6" s="3"/>
      <c r="K6" s="3"/>
      <c r="L6" s="3"/>
      <c r="M6" s="3"/>
      <c r="N6" s="3"/>
      <c r="AC6" s="5"/>
      <c r="AD6" s="5"/>
      <c r="AE6" s="5"/>
      <c r="AF6" s="5"/>
    </row>
    <row r="7" spans="1:32" ht="11.25">
      <c r="A7" s="277"/>
      <c r="B7" s="6"/>
      <c r="C7" s="3"/>
      <c r="D7" s="3"/>
      <c r="E7" s="3"/>
      <c r="F7" s="3"/>
      <c r="G7" s="3"/>
      <c r="H7" s="3"/>
      <c r="I7" s="3"/>
      <c r="J7" s="3"/>
      <c r="K7" s="3"/>
      <c r="L7" s="3"/>
      <c r="M7" s="3"/>
      <c r="N7" s="3"/>
      <c r="AC7" s="5"/>
      <c r="AD7" s="5"/>
      <c r="AE7" s="5"/>
      <c r="AF7" s="5"/>
    </row>
    <row r="8" spans="1:26" ht="46.5" customHeight="1">
      <c r="A8" s="271"/>
      <c r="B8" s="403"/>
      <c r="C8" s="404" t="s">
        <v>112</v>
      </c>
      <c r="D8" s="405"/>
      <c r="E8" s="405"/>
      <c r="F8" s="406"/>
      <c r="G8" s="8" t="s">
        <v>4</v>
      </c>
      <c r="H8" s="8"/>
      <c r="I8" s="8"/>
      <c r="J8" s="9"/>
      <c r="K8" s="398" t="s">
        <v>186</v>
      </c>
      <c r="L8" s="399"/>
      <c r="M8" s="399"/>
      <c r="N8" s="400"/>
      <c r="O8" s="7" t="s">
        <v>211</v>
      </c>
      <c r="P8" s="8"/>
      <c r="Q8" s="9"/>
      <c r="R8" s="7" t="s">
        <v>212</v>
      </c>
      <c r="S8" s="8"/>
      <c r="T8" s="9"/>
      <c r="U8" s="8" t="s">
        <v>2</v>
      </c>
      <c r="V8" s="8"/>
      <c r="W8" s="9"/>
      <c r="X8" s="8" t="s">
        <v>3</v>
      </c>
      <c r="Y8" s="8"/>
      <c r="Z8" s="9"/>
    </row>
    <row r="9" spans="1:26" ht="33.75">
      <c r="A9" s="275"/>
      <c r="B9" s="403"/>
      <c r="C9" s="10" t="s">
        <v>5</v>
      </c>
      <c r="D9" s="10" t="s">
        <v>192</v>
      </c>
      <c r="E9" s="10" t="s">
        <v>6</v>
      </c>
      <c r="F9" s="11" t="s">
        <v>7</v>
      </c>
      <c r="G9" s="12" t="s">
        <v>5</v>
      </c>
      <c r="H9" s="10" t="s">
        <v>192</v>
      </c>
      <c r="I9" s="10" t="s">
        <v>6</v>
      </c>
      <c r="J9" s="11" t="s">
        <v>7</v>
      </c>
      <c r="K9" s="13" t="s">
        <v>5</v>
      </c>
      <c r="L9" s="10" t="s">
        <v>192</v>
      </c>
      <c r="M9" s="10" t="s">
        <v>6</v>
      </c>
      <c r="N9" s="11" t="s">
        <v>7</v>
      </c>
      <c r="O9" s="10" t="s">
        <v>5</v>
      </c>
      <c r="P9" s="10" t="s">
        <v>6</v>
      </c>
      <c r="Q9" s="11" t="s">
        <v>7</v>
      </c>
      <c r="R9" s="10" t="s">
        <v>5</v>
      </c>
      <c r="S9" s="10" t="s">
        <v>6</v>
      </c>
      <c r="T9" s="11" t="s">
        <v>7</v>
      </c>
      <c r="U9" s="10" t="s">
        <v>5</v>
      </c>
      <c r="V9" s="10" t="s">
        <v>6</v>
      </c>
      <c r="W9" s="11" t="s">
        <v>7</v>
      </c>
      <c r="X9" s="10" t="s">
        <v>5</v>
      </c>
      <c r="Y9" s="10" t="s">
        <v>6</v>
      </c>
      <c r="Z9" s="11" t="s">
        <v>7</v>
      </c>
    </row>
    <row r="10" spans="1:26" ht="11.25">
      <c r="A10" s="272"/>
      <c r="B10" s="276"/>
      <c r="C10" s="14" t="s">
        <v>8</v>
      </c>
      <c r="D10" s="14" t="s">
        <v>9</v>
      </c>
      <c r="E10" s="14" t="s">
        <v>10</v>
      </c>
      <c r="F10" s="15" t="s">
        <v>11</v>
      </c>
      <c r="G10" s="16" t="s">
        <v>12</v>
      </c>
      <c r="H10" s="302" t="s">
        <v>13</v>
      </c>
      <c r="I10" s="17" t="s">
        <v>14</v>
      </c>
      <c r="J10" s="15" t="s">
        <v>15</v>
      </c>
      <c r="K10" s="18" t="s">
        <v>16</v>
      </c>
      <c r="L10" s="302" t="s">
        <v>17</v>
      </c>
      <c r="M10" s="17" t="s">
        <v>18</v>
      </c>
      <c r="N10" s="15" t="s">
        <v>19</v>
      </c>
      <c r="O10" s="14" t="s">
        <v>20</v>
      </c>
      <c r="P10" s="17" t="s">
        <v>21</v>
      </c>
      <c r="Q10" s="15" t="s">
        <v>22</v>
      </c>
      <c r="R10" s="17" t="s">
        <v>144</v>
      </c>
      <c r="S10" s="17" t="s">
        <v>145</v>
      </c>
      <c r="T10" s="15" t="s">
        <v>146</v>
      </c>
      <c r="U10" s="16" t="s">
        <v>147</v>
      </c>
      <c r="V10" s="17" t="s">
        <v>148</v>
      </c>
      <c r="W10" s="15" t="s">
        <v>149</v>
      </c>
      <c r="X10" s="17" t="s">
        <v>155</v>
      </c>
      <c r="Y10" s="17" t="s">
        <v>156</v>
      </c>
      <c r="Z10" s="15" t="s">
        <v>157</v>
      </c>
    </row>
    <row r="11" spans="1:26" ht="11.25">
      <c r="A11" s="19" t="s">
        <v>23</v>
      </c>
      <c r="B11" s="123"/>
      <c r="C11" s="20"/>
      <c r="D11" s="20"/>
      <c r="E11" s="20"/>
      <c r="F11" s="21"/>
      <c r="G11" s="22"/>
      <c r="H11" s="303"/>
      <c r="I11" s="111"/>
      <c r="J11" s="21"/>
      <c r="K11" s="24"/>
      <c r="L11" s="303"/>
      <c r="M11" s="111"/>
      <c r="N11" s="21"/>
      <c r="O11" s="20"/>
      <c r="P11" s="23"/>
      <c r="Q11" s="21"/>
      <c r="R11" s="20"/>
      <c r="S11" s="23"/>
      <c r="T11" s="21"/>
      <c r="U11" s="22"/>
      <c r="V11" s="111"/>
      <c r="W11" s="21"/>
      <c r="X11" s="23"/>
      <c r="Y11" s="23"/>
      <c r="Z11" s="21"/>
    </row>
    <row r="12" spans="1:26" ht="11.25">
      <c r="A12" s="25" t="s">
        <v>24</v>
      </c>
      <c r="B12" s="124">
        <v>2</v>
      </c>
      <c r="C12" s="285" t="s">
        <v>25</v>
      </c>
      <c r="D12" s="299" t="s">
        <v>25</v>
      </c>
      <c r="E12" s="285" t="s">
        <v>25</v>
      </c>
      <c r="F12" s="286" t="s">
        <v>25</v>
      </c>
      <c r="G12" s="285">
        <v>67.29144839691386</v>
      </c>
      <c r="H12" s="299">
        <v>65.76399898070365</v>
      </c>
      <c r="I12" s="285">
        <v>61.87247482110117</v>
      </c>
      <c r="J12" s="286">
        <v>73.02074159836312</v>
      </c>
      <c r="K12" s="295">
        <v>38.93277250762157</v>
      </c>
      <c r="L12" s="299">
        <v>19.439707801348884</v>
      </c>
      <c r="M12" s="285">
        <v>36.96742312537735</v>
      </c>
      <c r="N12" s="286">
        <v>40.82988402904908</v>
      </c>
      <c r="O12" s="285">
        <v>67.29144839691386</v>
      </c>
      <c r="P12" s="285">
        <v>61.87247482110117</v>
      </c>
      <c r="Q12" s="286">
        <v>73.02074159836312</v>
      </c>
      <c r="R12" s="285" t="s">
        <v>182</v>
      </c>
      <c r="S12" s="285" t="s">
        <v>183</v>
      </c>
      <c r="T12" s="286" t="s">
        <v>184</v>
      </c>
      <c r="U12" s="287">
        <v>38.93277250762157</v>
      </c>
      <c r="V12" s="285">
        <v>36.96742312537735</v>
      </c>
      <c r="W12" s="286">
        <v>40.82988402904908</v>
      </c>
      <c r="X12" s="285" t="s">
        <v>182</v>
      </c>
      <c r="Y12" s="285" t="s">
        <v>183</v>
      </c>
      <c r="Z12" s="286" t="s">
        <v>184</v>
      </c>
    </row>
    <row r="13" spans="1:26" ht="11.25">
      <c r="A13" s="25" t="s">
        <v>26</v>
      </c>
      <c r="B13" s="124" t="s">
        <v>185</v>
      </c>
      <c r="C13" s="285" t="s">
        <v>25</v>
      </c>
      <c r="D13" s="299" t="s">
        <v>25</v>
      </c>
      <c r="E13" s="285" t="s">
        <v>25</v>
      </c>
      <c r="F13" s="286" t="s">
        <v>25</v>
      </c>
      <c r="G13" s="285">
        <v>17.3259692677026</v>
      </c>
      <c r="H13" s="299">
        <v>17.231645213846885</v>
      </c>
      <c r="I13" s="285">
        <v>13.8080386749671</v>
      </c>
      <c r="J13" s="286">
        <v>21.0123830114277</v>
      </c>
      <c r="K13" s="295">
        <v>74.5268331901004</v>
      </c>
      <c r="L13" s="299">
        <v>68.47901626946599</v>
      </c>
      <c r="M13" s="285">
        <v>84.4536229117774</v>
      </c>
      <c r="N13" s="286">
        <v>64.1990626655146</v>
      </c>
      <c r="O13" s="285">
        <v>17.4027590574025</v>
      </c>
      <c r="P13" s="285">
        <v>13.8919225636633</v>
      </c>
      <c r="Q13" s="286">
        <v>21.081531527043</v>
      </c>
      <c r="R13" s="285">
        <v>52.5348647105881</v>
      </c>
      <c r="S13" s="285">
        <v>59.8257588276354</v>
      </c>
      <c r="T13" s="286">
        <v>45.0285382090766</v>
      </c>
      <c r="U13" s="287">
        <v>1.4545623499389</v>
      </c>
      <c r="V13" s="285">
        <v>0.716764497049507</v>
      </c>
      <c r="W13" s="286">
        <v>2.21038033627857</v>
      </c>
      <c r="X13" s="287">
        <v>20.4606163398736</v>
      </c>
      <c r="Y13" s="285">
        <v>23.8272156983962</v>
      </c>
      <c r="Z13" s="286">
        <v>16.8909956045441</v>
      </c>
    </row>
    <row r="14" spans="1:26" ht="11.25">
      <c r="A14" s="25" t="s">
        <v>27</v>
      </c>
      <c r="B14" s="124" t="s">
        <v>185</v>
      </c>
      <c r="C14" s="285" t="s">
        <v>25</v>
      </c>
      <c r="D14" s="299" t="s">
        <v>25</v>
      </c>
      <c r="E14" s="285" t="s">
        <v>25</v>
      </c>
      <c r="F14" s="286" t="s">
        <v>25</v>
      </c>
      <c r="G14" s="285">
        <v>37.0613151237986</v>
      </c>
      <c r="H14" s="299">
        <v>37.05907739329598</v>
      </c>
      <c r="I14" s="285">
        <v>31.8512381902953</v>
      </c>
      <c r="J14" s="286">
        <v>42.488674104551</v>
      </c>
      <c r="K14" s="295">
        <v>68.4469099623489</v>
      </c>
      <c r="L14" s="299">
        <v>49.70405216909241</v>
      </c>
      <c r="M14" s="285">
        <v>62.7615263850397</v>
      </c>
      <c r="N14" s="286">
        <v>74.2519130987472</v>
      </c>
      <c r="O14" s="285">
        <v>61.1602652792273</v>
      </c>
      <c r="P14" s="285">
        <v>56.268634082231</v>
      </c>
      <c r="Q14" s="286">
        <v>66.275172589603</v>
      </c>
      <c r="R14" s="285" t="s">
        <v>164</v>
      </c>
      <c r="S14" s="285" t="s">
        <v>164</v>
      </c>
      <c r="T14" s="286" t="s">
        <v>164</v>
      </c>
      <c r="U14" s="287">
        <v>19.6368660821457</v>
      </c>
      <c r="V14" s="285">
        <v>20.9993265059974</v>
      </c>
      <c r="W14" s="286">
        <v>18.2314843896655</v>
      </c>
      <c r="X14" s="287">
        <v>24.7110937247745</v>
      </c>
      <c r="Y14" s="285">
        <v>17.3448039871065</v>
      </c>
      <c r="Z14" s="286">
        <v>32.2339302240297</v>
      </c>
    </row>
    <row r="15" spans="1:26" ht="11.25">
      <c r="A15" s="25" t="s">
        <v>62</v>
      </c>
      <c r="B15" s="124">
        <v>2</v>
      </c>
      <c r="C15" s="285">
        <v>76.3499484798807</v>
      </c>
      <c r="D15" s="299" t="s">
        <v>25</v>
      </c>
      <c r="E15" s="285">
        <v>72.3232340560582</v>
      </c>
      <c r="F15" s="286">
        <v>80.616671021688</v>
      </c>
      <c r="G15" s="285">
        <v>73.7607039391379</v>
      </c>
      <c r="H15" s="299" t="s">
        <v>25</v>
      </c>
      <c r="I15" s="285">
        <v>69.2460602525641</v>
      </c>
      <c r="J15" s="286">
        <v>78.5444382590518</v>
      </c>
      <c r="K15" s="295">
        <v>7.6</v>
      </c>
      <c r="L15" s="299" t="s">
        <v>25</v>
      </c>
      <c r="M15" s="285">
        <v>8.4</v>
      </c>
      <c r="N15" s="286">
        <v>6.7</v>
      </c>
      <c r="O15" s="285">
        <v>73.7607039391379</v>
      </c>
      <c r="P15" s="285">
        <v>69.2460602525641</v>
      </c>
      <c r="Q15" s="286">
        <v>78.5444382590518</v>
      </c>
      <c r="R15" s="285" t="s">
        <v>164</v>
      </c>
      <c r="S15" s="285" t="s">
        <v>164</v>
      </c>
      <c r="T15" s="286" t="s">
        <v>164</v>
      </c>
      <c r="U15" s="287">
        <v>7.59563215296732</v>
      </c>
      <c r="V15" s="285">
        <v>8.41194243647834</v>
      </c>
      <c r="W15" s="286">
        <v>6.73066654548346</v>
      </c>
      <c r="X15" s="287" t="s">
        <v>164</v>
      </c>
      <c r="Y15" s="285" t="s">
        <v>164</v>
      </c>
      <c r="Z15" s="286" t="s">
        <v>164</v>
      </c>
    </row>
    <row r="16" spans="1:26" ht="11.25">
      <c r="A16" s="25" t="s">
        <v>56</v>
      </c>
      <c r="B16" s="124"/>
      <c r="C16" s="285">
        <v>69.2266039526819</v>
      </c>
      <c r="D16" s="299">
        <v>69.22622520440154</v>
      </c>
      <c r="E16" s="285">
        <v>64.6612014857384</v>
      </c>
      <c r="F16" s="286">
        <v>73.9482486445231</v>
      </c>
      <c r="G16" s="285">
        <v>38.6673500713913</v>
      </c>
      <c r="H16" s="299">
        <v>38.66735007139133</v>
      </c>
      <c r="I16" s="285">
        <v>34.5499736403386</v>
      </c>
      <c r="J16" s="286">
        <v>42.925324259824</v>
      </c>
      <c r="K16" s="295">
        <v>30.5592538812905</v>
      </c>
      <c r="L16" s="299">
        <v>30.558875133871826</v>
      </c>
      <c r="M16" s="285">
        <v>30.1112278453998</v>
      </c>
      <c r="N16" s="286">
        <v>31.0229243846991</v>
      </c>
      <c r="O16" s="285">
        <v>69.2266039526819</v>
      </c>
      <c r="P16" s="285">
        <v>64.6612014857384</v>
      </c>
      <c r="Q16" s="286">
        <v>73.9482486445231</v>
      </c>
      <c r="R16" s="285" t="s">
        <v>164</v>
      </c>
      <c r="S16" s="285" t="s">
        <v>164</v>
      </c>
      <c r="T16" s="286" t="s">
        <v>164</v>
      </c>
      <c r="U16" s="287" t="s">
        <v>164</v>
      </c>
      <c r="V16" s="285" t="s">
        <v>164</v>
      </c>
      <c r="W16" s="286" t="s">
        <v>164</v>
      </c>
      <c r="X16" s="287" t="s">
        <v>164</v>
      </c>
      <c r="Y16" s="285" t="s">
        <v>164</v>
      </c>
      <c r="Z16" s="286" t="s">
        <v>164</v>
      </c>
    </row>
    <row r="17" spans="1:26" ht="11.25">
      <c r="A17" s="25" t="s">
        <v>28</v>
      </c>
      <c r="B17" s="124"/>
      <c r="C17" s="285">
        <v>86.9310865713177</v>
      </c>
      <c r="D17" s="299" t="s">
        <v>25</v>
      </c>
      <c r="E17" s="285">
        <v>84.8107835688979</v>
      </c>
      <c r="F17" s="286">
        <v>89.1467018801484</v>
      </c>
      <c r="G17" s="285">
        <v>21.6133224014975</v>
      </c>
      <c r="H17" s="299" t="s">
        <v>25</v>
      </c>
      <c r="I17" s="285">
        <v>16.9276003698034</v>
      </c>
      <c r="J17" s="286">
        <v>26.4971171313482</v>
      </c>
      <c r="K17" s="295">
        <v>65.0514589589016</v>
      </c>
      <c r="L17" s="299" t="s">
        <v>25</v>
      </c>
      <c r="M17" s="285">
        <v>67.509931005645</v>
      </c>
      <c r="N17" s="286">
        <v>62.4759461193072</v>
      </c>
      <c r="O17" s="285">
        <v>60.7041752393917</v>
      </c>
      <c r="P17" s="285">
        <v>51.8043073005865</v>
      </c>
      <c r="Q17" s="286">
        <v>69.980254324303</v>
      </c>
      <c r="R17" s="285">
        <v>0.420772550778893</v>
      </c>
      <c r="S17" s="285">
        <v>0.310695503250936</v>
      </c>
      <c r="T17" s="286">
        <v>0.535502724903246</v>
      </c>
      <c r="U17" s="287">
        <v>26.0213476364025</v>
      </c>
      <c r="V17" s="285">
        <v>32.8380275380066</v>
      </c>
      <c r="W17" s="286">
        <v>18.8801451837482</v>
      </c>
      <c r="X17" s="287" t="s">
        <v>164</v>
      </c>
      <c r="Y17" s="285" t="s">
        <v>164</v>
      </c>
      <c r="Z17" s="286" t="s">
        <v>164</v>
      </c>
    </row>
    <row r="18" spans="1:26" ht="11.25">
      <c r="A18" s="25" t="s">
        <v>29</v>
      </c>
      <c r="B18" s="124"/>
      <c r="C18" s="285">
        <v>82.739321487938</v>
      </c>
      <c r="D18" s="299">
        <v>73.02771776229952</v>
      </c>
      <c r="E18" s="285">
        <v>75.4466928437365</v>
      </c>
      <c r="F18" s="286">
        <v>90.3500995174306</v>
      </c>
      <c r="G18" s="285">
        <v>53.0038348340899</v>
      </c>
      <c r="H18" s="299">
        <v>52.00881312731179</v>
      </c>
      <c r="I18" s="285">
        <v>43.8546235139396</v>
      </c>
      <c r="J18" s="286">
        <v>62.6268599532557</v>
      </c>
      <c r="K18" s="295">
        <v>45.6498852228303</v>
      </c>
      <c r="L18" s="299">
        <v>28.016289435372144</v>
      </c>
      <c r="M18" s="285">
        <v>42.6568060526852</v>
      </c>
      <c r="N18" s="286">
        <v>48.6135211208079</v>
      </c>
      <c r="O18" s="285">
        <v>53.0038348340899</v>
      </c>
      <c r="P18" s="285">
        <v>43.8546235139396</v>
      </c>
      <c r="Q18" s="286">
        <v>62.6268599532557</v>
      </c>
      <c r="R18" s="285" t="s">
        <v>164</v>
      </c>
      <c r="S18" s="285" t="s">
        <v>164</v>
      </c>
      <c r="T18" s="286" t="s">
        <v>164</v>
      </c>
      <c r="U18" s="287">
        <v>45.4723264855113</v>
      </c>
      <c r="V18" s="285">
        <v>42.47687002949</v>
      </c>
      <c r="W18" s="286">
        <v>48.438667689074</v>
      </c>
      <c r="X18" s="287">
        <v>0.195706874592277</v>
      </c>
      <c r="Y18" s="285">
        <v>0.192654278789385</v>
      </c>
      <c r="Z18" s="286">
        <v>0.198757763975155</v>
      </c>
    </row>
    <row r="19" spans="1:26" ht="11.25">
      <c r="A19" s="25" t="s">
        <v>30</v>
      </c>
      <c r="B19" s="124"/>
      <c r="C19" s="285">
        <v>92.9935560644259</v>
      </c>
      <c r="D19" s="299">
        <v>82.9017302529586</v>
      </c>
      <c r="E19" s="285">
        <v>89.4636513315911</v>
      </c>
      <c r="F19" s="286">
        <v>96.6804869546306</v>
      </c>
      <c r="G19" s="285">
        <v>48.5990524275543</v>
      </c>
      <c r="H19" s="299">
        <v>47.85385379150856</v>
      </c>
      <c r="I19" s="285">
        <v>40.6063637528931</v>
      </c>
      <c r="J19" s="286">
        <v>56.9509095992106</v>
      </c>
      <c r="K19" s="295">
        <v>87.7057798891023</v>
      </c>
      <c r="L19" s="299">
        <v>47.197633035957196</v>
      </c>
      <c r="M19" s="285">
        <v>80.9210701801337</v>
      </c>
      <c r="N19" s="286">
        <v>94.7769443699014</v>
      </c>
      <c r="O19" s="285">
        <v>92.9935560644259</v>
      </c>
      <c r="P19" s="285">
        <v>89.4636513315911</v>
      </c>
      <c r="Q19" s="286">
        <v>96.6804869546306</v>
      </c>
      <c r="R19" s="285" t="s">
        <v>164</v>
      </c>
      <c r="S19" s="285" t="s">
        <v>164</v>
      </c>
      <c r="T19" s="286" t="s">
        <v>164</v>
      </c>
      <c r="U19" s="285" t="s">
        <v>164</v>
      </c>
      <c r="V19" s="285" t="s">
        <v>164</v>
      </c>
      <c r="W19" s="286" t="s">
        <v>164</v>
      </c>
      <c r="X19" s="287" t="s">
        <v>164</v>
      </c>
      <c r="Y19" s="285" t="s">
        <v>164</v>
      </c>
      <c r="Z19" s="286" t="s">
        <v>164</v>
      </c>
    </row>
    <row r="20" spans="1:26" ht="11.25">
      <c r="A20" s="25" t="s">
        <v>97</v>
      </c>
      <c r="B20" s="124"/>
      <c r="C20" s="285" t="s">
        <v>25</v>
      </c>
      <c r="D20" s="299" t="s">
        <v>25</v>
      </c>
      <c r="E20" s="285" t="s">
        <v>25</v>
      </c>
      <c r="F20" s="286" t="s">
        <v>25</v>
      </c>
      <c r="G20" s="285">
        <v>51.4887420626255</v>
      </c>
      <c r="H20" s="299">
        <v>51.458556080610094</v>
      </c>
      <c r="I20" s="285">
        <v>44.6739446623448</v>
      </c>
      <c r="J20" s="286">
        <v>58.556128287475</v>
      </c>
      <c r="K20" s="295">
        <v>62.3698105063623</v>
      </c>
      <c r="L20" s="299">
        <v>57.57947598910758</v>
      </c>
      <c r="M20" s="285">
        <v>63.2870417550646</v>
      </c>
      <c r="N20" s="286">
        <v>61.3970974743706</v>
      </c>
      <c r="O20" s="285">
        <v>51.4887420626255</v>
      </c>
      <c r="P20" s="285">
        <v>44.6739446623448</v>
      </c>
      <c r="Q20" s="286">
        <v>58.556128287475</v>
      </c>
      <c r="R20" s="285">
        <v>12.8725857101458</v>
      </c>
      <c r="S20" s="285">
        <v>14.4331930112192</v>
      </c>
      <c r="T20" s="286">
        <v>11.2725560703633</v>
      </c>
      <c r="U20" s="287">
        <v>3.60798637128003</v>
      </c>
      <c r="V20" s="285">
        <v>2.9711882085339</v>
      </c>
      <c r="W20" s="286">
        <v>4.25346273029042</v>
      </c>
      <c r="X20" s="287">
        <v>45.8892384249365</v>
      </c>
      <c r="Y20" s="285">
        <v>45.8826605353115</v>
      </c>
      <c r="Z20" s="286">
        <v>45.8710786737168</v>
      </c>
    </row>
    <row r="21" spans="1:26" ht="11.25">
      <c r="A21" s="25" t="s">
        <v>31</v>
      </c>
      <c r="B21" s="124"/>
      <c r="C21" s="285">
        <v>97.2140771741385</v>
      </c>
      <c r="D21" s="299" t="s">
        <v>25</v>
      </c>
      <c r="E21" s="285">
        <v>96.5824215559698</v>
      </c>
      <c r="F21" s="286">
        <v>97.8764312024738</v>
      </c>
      <c r="G21" s="285">
        <v>41.5560210366633</v>
      </c>
      <c r="H21" s="299" t="s">
        <v>25</v>
      </c>
      <c r="I21" s="285">
        <v>36.3427108930889</v>
      </c>
      <c r="J21" s="286">
        <v>47.0226976168052</v>
      </c>
      <c r="K21" s="295">
        <v>55.6580561374752</v>
      </c>
      <c r="L21" s="299" t="s">
        <v>25</v>
      </c>
      <c r="M21" s="285">
        <v>60.2397106628809</v>
      </c>
      <c r="N21" s="286">
        <v>50.8537335856686</v>
      </c>
      <c r="O21" s="285">
        <v>41.5560210366633</v>
      </c>
      <c r="P21" s="285">
        <v>36.3427108930889</v>
      </c>
      <c r="Q21" s="286">
        <v>47.0226976168052</v>
      </c>
      <c r="R21" s="285">
        <v>55.1865197602946</v>
      </c>
      <c r="S21" s="285">
        <v>59.6671602794352</v>
      </c>
      <c r="T21" s="286">
        <v>50.4881204870018</v>
      </c>
      <c r="U21" s="285" t="s">
        <v>164</v>
      </c>
      <c r="V21" s="285" t="s">
        <v>164</v>
      </c>
      <c r="W21" s="286" t="s">
        <v>164</v>
      </c>
      <c r="X21" s="287">
        <v>0.471536377180552</v>
      </c>
      <c r="Y21" s="285">
        <v>0.572550383445736</v>
      </c>
      <c r="Z21" s="286">
        <v>0.365613098666843</v>
      </c>
    </row>
    <row r="22" spans="1:26" ht="11.25">
      <c r="A22" s="25" t="s">
        <v>32</v>
      </c>
      <c r="B22" s="124"/>
      <c r="C22" s="285">
        <v>91.3873608297957</v>
      </c>
      <c r="D22" s="299" t="s">
        <v>25</v>
      </c>
      <c r="E22" s="285">
        <v>88.5973082012975</v>
      </c>
      <c r="F22" s="286">
        <v>94.4355062558481</v>
      </c>
      <c r="G22" s="285">
        <v>63.526209211493</v>
      </c>
      <c r="H22" s="299" t="s">
        <v>25</v>
      </c>
      <c r="I22" s="285">
        <v>55.8177228233136</v>
      </c>
      <c r="J22" s="286">
        <v>71.9133749243883</v>
      </c>
      <c r="K22" s="295">
        <v>28.056543956307</v>
      </c>
      <c r="L22" s="299" t="s">
        <v>25</v>
      </c>
      <c r="M22" s="285">
        <v>32.9492339854516</v>
      </c>
      <c r="N22" s="286">
        <v>22.7454635850698</v>
      </c>
      <c r="O22" s="285">
        <v>63.526209211493</v>
      </c>
      <c r="P22" s="285">
        <v>55.8177228233136</v>
      </c>
      <c r="Q22" s="286">
        <v>71.9133749243883</v>
      </c>
      <c r="R22" s="285" t="s">
        <v>164</v>
      </c>
      <c r="S22" s="285" t="s">
        <v>164</v>
      </c>
      <c r="T22" s="286" t="s">
        <v>164</v>
      </c>
      <c r="U22" s="287">
        <v>28.056543956307</v>
      </c>
      <c r="V22" s="285">
        <v>32.9492339854516</v>
      </c>
      <c r="W22" s="286">
        <v>22.7454635850698</v>
      </c>
      <c r="X22" s="285" t="s">
        <v>182</v>
      </c>
      <c r="Y22" s="285" t="s">
        <v>183</v>
      </c>
      <c r="Z22" s="286" t="s">
        <v>184</v>
      </c>
    </row>
    <row r="23" spans="1:26" ht="11.25">
      <c r="A23" s="25" t="s">
        <v>33</v>
      </c>
      <c r="B23" s="124"/>
      <c r="C23" s="285">
        <v>78.1206904602487</v>
      </c>
      <c r="D23" s="299">
        <v>72.21475321196641</v>
      </c>
      <c r="E23" s="285">
        <v>74.4004644923715</v>
      </c>
      <c r="F23" s="286">
        <v>82.0156149119625</v>
      </c>
      <c r="G23" s="285">
        <v>63.8450294103825</v>
      </c>
      <c r="H23" s="299">
        <v>58.78220722592316</v>
      </c>
      <c r="I23" s="285">
        <v>57.3461963439482</v>
      </c>
      <c r="J23" s="286">
        <v>70.6442990591669</v>
      </c>
      <c r="K23" s="295">
        <v>16.1019176768364</v>
      </c>
      <c r="L23" s="299">
        <v>15.146762870406997</v>
      </c>
      <c r="M23" s="285">
        <v>19.1403141555933</v>
      </c>
      <c r="N23" s="286">
        <v>12.9258980036017</v>
      </c>
      <c r="O23" s="285">
        <v>63.8450294103825</v>
      </c>
      <c r="P23" s="285">
        <v>57.3461963439482</v>
      </c>
      <c r="Q23" s="286">
        <v>70.6442990591669</v>
      </c>
      <c r="R23" s="285" t="s">
        <v>164</v>
      </c>
      <c r="S23" s="285" t="s">
        <v>164</v>
      </c>
      <c r="T23" s="286" t="s">
        <v>164</v>
      </c>
      <c r="U23" s="287">
        <v>16.1019176768364</v>
      </c>
      <c r="V23" s="285">
        <v>19.1403141555933</v>
      </c>
      <c r="W23" s="286">
        <v>12.9258980036017</v>
      </c>
      <c r="X23" s="285" t="s">
        <v>182</v>
      </c>
      <c r="Y23" s="285" t="s">
        <v>183</v>
      </c>
      <c r="Z23" s="286" t="s">
        <v>184</v>
      </c>
    </row>
    <row r="24" spans="1:26" ht="11.25">
      <c r="A24" s="25" t="s">
        <v>34</v>
      </c>
      <c r="B24" s="124"/>
      <c r="C24" s="285">
        <v>89.2386227477674</v>
      </c>
      <c r="D24" s="299">
        <v>67.9637922302203</v>
      </c>
      <c r="E24" s="285">
        <v>74.2647702795441</v>
      </c>
      <c r="F24" s="286">
        <v>105.436759129421</v>
      </c>
      <c r="G24" s="285">
        <v>64.4457907324061</v>
      </c>
      <c r="H24" s="299">
        <v>57.038486695418634</v>
      </c>
      <c r="I24" s="285">
        <v>50.3726330775948</v>
      </c>
      <c r="J24" s="286">
        <v>79.3884917440888</v>
      </c>
      <c r="K24" s="295">
        <v>55.1186653788854</v>
      </c>
      <c r="L24" s="299">
        <v>29.309683841310886</v>
      </c>
      <c r="M24" s="285">
        <v>53.9935687190369</v>
      </c>
      <c r="N24" s="286">
        <v>56.6007705257096</v>
      </c>
      <c r="O24" s="285">
        <v>60.8907294111753</v>
      </c>
      <c r="P24" s="285">
        <v>47.5320575995986</v>
      </c>
      <c r="Q24" s="286">
        <v>75.0620602333715</v>
      </c>
      <c r="R24" s="285">
        <v>1.25711587441583</v>
      </c>
      <c r="S24" s="285">
        <v>0.88897982148958</v>
      </c>
      <c r="T24" s="286">
        <v>1.65994949094027</v>
      </c>
      <c r="U24" s="287">
        <v>38.3342687436354</v>
      </c>
      <c r="V24" s="285">
        <v>42.5325353825734</v>
      </c>
      <c r="W24" s="286">
        <v>33.927523373913</v>
      </c>
      <c r="X24" s="287">
        <v>19.0823420820649</v>
      </c>
      <c r="Y24" s="285">
        <v>13.4126289929701</v>
      </c>
      <c r="Z24" s="286">
        <v>25.3397291715737</v>
      </c>
    </row>
    <row r="25" spans="1:26" ht="11.25">
      <c r="A25" s="25" t="s">
        <v>35</v>
      </c>
      <c r="B25" s="124"/>
      <c r="C25" s="285">
        <v>96.0159577202703</v>
      </c>
      <c r="D25" s="299">
        <v>93.6801616024084</v>
      </c>
      <c r="E25" s="285">
        <v>92.0171545857681</v>
      </c>
      <c r="F25" s="286">
        <v>100.109532400982</v>
      </c>
      <c r="G25" s="285">
        <v>74.2490550090158</v>
      </c>
      <c r="H25" s="299">
        <v>71.09033383947026</v>
      </c>
      <c r="I25" s="285">
        <v>72.1389629016715</v>
      </c>
      <c r="J25" s="286">
        <v>76.3884178383108</v>
      </c>
      <c r="K25" s="295">
        <v>55.3133102231956</v>
      </c>
      <c r="L25" s="299">
        <v>43.30986610046698</v>
      </c>
      <c r="M25" s="285">
        <v>41.1219664191166</v>
      </c>
      <c r="N25" s="286">
        <v>69.7983514866453</v>
      </c>
      <c r="O25" s="285">
        <v>99.3179063171902</v>
      </c>
      <c r="P25" s="285">
        <v>94.538749405233</v>
      </c>
      <c r="Q25" s="286">
        <v>104.203900916771</v>
      </c>
      <c r="R25" s="285" t="s">
        <v>164</v>
      </c>
      <c r="S25" s="285" t="s">
        <v>164</v>
      </c>
      <c r="T25" s="286" t="s">
        <v>164</v>
      </c>
      <c r="U25" s="287">
        <v>5.98554609246669</v>
      </c>
      <c r="V25" s="285">
        <v>6.20429120502299</v>
      </c>
      <c r="W25" s="286">
        <v>5.76236225013326</v>
      </c>
      <c r="X25" s="287">
        <v>24.2589128225546</v>
      </c>
      <c r="Y25" s="285">
        <v>12.5178887105321</v>
      </c>
      <c r="Z25" s="286">
        <v>36.2205061580522</v>
      </c>
    </row>
    <row r="26" spans="1:26" ht="11.25">
      <c r="A26" s="25" t="s">
        <v>36</v>
      </c>
      <c r="B26" s="124"/>
      <c r="C26" s="285">
        <v>85.0145993918778</v>
      </c>
      <c r="D26" s="299" t="s">
        <v>25</v>
      </c>
      <c r="E26" s="285">
        <v>83.0559446457897</v>
      </c>
      <c r="F26" s="286">
        <v>87.1443468963645</v>
      </c>
      <c r="G26" s="285">
        <v>33.8219371321932</v>
      </c>
      <c r="H26" s="299" t="s">
        <v>25</v>
      </c>
      <c r="I26" s="285">
        <v>23.5957254208799</v>
      </c>
      <c r="J26" s="286">
        <v>44.6982989359553</v>
      </c>
      <c r="K26" s="295">
        <v>64.31551344154562</v>
      </c>
      <c r="L26" s="299" t="s">
        <v>25</v>
      </c>
      <c r="M26" s="285">
        <v>71.90315238629982</v>
      </c>
      <c r="N26" s="286">
        <v>56.29881133684762</v>
      </c>
      <c r="O26" s="285">
        <v>74.9813372120081</v>
      </c>
      <c r="P26" s="285">
        <v>70.0849128761499</v>
      </c>
      <c r="Q26" s="286">
        <v>80.2317415827876</v>
      </c>
      <c r="R26" s="285">
        <v>0.199426795219815</v>
      </c>
      <c r="S26" s="285">
        <v>0.193024972401675</v>
      </c>
      <c r="T26" s="286">
        <v>0.206232097908168</v>
      </c>
      <c r="U26" s="285" t="s">
        <v>164</v>
      </c>
      <c r="V26" s="285" t="s">
        <v>164</v>
      </c>
      <c r="W26" s="286" t="s">
        <v>164</v>
      </c>
      <c r="X26" s="287">
        <v>22.829887224328</v>
      </c>
      <c r="Y26" s="285">
        <v>25.0856325761269</v>
      </c>
      <c r="Z26" s="286">
        <v>20.4417057176084</v>
      </c>
    </row>
    <row r="27" spans="1:26" ht="11.25">
      <c r="A27" s="25" t="s">
        <v>37</v>
      </c>
      <c r="B27" s="124"/>
      <c r="C27" s="285">
        <v>94.7398222940226</v>
      </c>
      <c r="D27" s="299" t="s">
        <v>25</v>
      </c>
      <c r="E27" s="285">
        <v>94.310094637224</v>
      </c>
      <c r="F27" s="286">
        <v>95.1908940397351</v>
      </c>
      <c r="G27" s="285">
        <v>71.6277867528271</v>
      </c>
      <c r="H27" s="299" t="s">
        <v>25</v>
      </c>
      <c r="I27" s="285">
        <v>68.6413249211356</v>
      </c>
      <c r="J27" s="286">
        <v>74.762582781457</v>
      </c>
      <c r="K27" s="295">
        <v>23.1120355411955</v>
      </c>
      <c r="L27" s="299" t="s">
        <v>25</v>
      </c>
      <c r="M27" s="285">
        <v>25.6687697160883</v>
      </c>
      <c r="N27" s="286">
        <v>20.4283112582781</v>
      </c>
      <c r="O27" s="285">
        <v>71.6277867528271</v>
      </c>
      <c r="P27" s="285">
        <v>68.6413249211356</v>
      </c>
      <c r="Q27" s="286">
        <v>74.762582781457</v>
      </c>
      <c r="R27" s="285">
        <v>0.916235864297254</v>
      </c>
      <c r="S27" s="285">
        <v>1.501261829653</v>
      </c>
      <c r="T27" s="286">
        <v>0.302152317880795</v>
      </c>
      <c r="U27" s="287">
        <v>22.1957996768982</v>
      </c>
      <c r="V27" s="285">
        <v>24.1675078864353</v>
      </c>
      <c r="W27" s="286">
        <v>20.1261589403974</v>
      </c>
      <c r="X27" s="285" t="s">
        <v>182</v>
      </c>
      <c r="Y27" s="285" t="s">
        <v>183</v>
      </c>
      <c r="Z27" s="286" t="s">
        <v>184</v>
      </c>
    </row>
    <row r="28" spans="1:26" ht="11.25">
      <c r="A28" s="25" t="s">
        <v>38</v>
      </c>
      <c r="B28" s="124"/>
      <c r="C28" s="285">
        <v>92.9595144273548</v>
      </c>
      <c r="D28" s="299" t="s">
        <v>25</v>
      </c>
      <c r="E28" s="285">
        <v>92.2939522345511</v>
      </c>
      <c r="F28" s="286">
        <v>93.7186450939244</v>
      </c>
      <c r="G28" s="285">
        <v>67.6128130163976</v>
      </c>
      <c r="H28" s="299" t="s">
        <v>25</v>
      </c>
      <c r="I28" s="285">
        <v>66.6927093428598</v>
      </c>
      <c r="J28" s="286">
        <v>68.6622700356787</v>
      </c>
      <c r="K28" s="295">
        <v>25.3467014109572</v>
      </c>
      <c r="L28" s="299" t="s">
        <v>25</v>
      </c>
      <c r="M28" s="285">
        <v>25.6012428916913</v>
      </c>
      <c r="N28" s="286">
        <v>25.0563750582457</v>
      </c>
      <c r="O28" s="285">
        <v>67.6128130163976</v>
      </c>
      <c r="P28" s="285">
        <v>66.6927093428598</v>
      </c>
      <c r="Q28" s="286">
        <v>68.6622700356787</v>
      </c>
      <c r="R28" s="285" t="s">
        <v>164</v>
      </c>
      <c r="S28" s="285" t="s">
        <v>164</v>
      </c>
      <c r="T28" s="286" t="s">
        <v>164</v>
      </c>
      <c r="U28" s="287">
        <v>25.3467014109572</v>
      </c>
      <c r="V28" s="285">
        <v>25.6012428916913</v>
      </c>
      <c r="W28" s="286">
        <v>25.0563750582457</v>
      </c>
      <c r="X28" s="287" t="s">
        <v>164</v>
      </c>
      <c r="Y28" s="285" t="s">
        <v>164</v>
      </c>
      <c r="Z28" s="286" t="s">
        <v>164</v>
      </c>
    </row>
    <row r="29" spans="1:26" ht="11.25">
      <c r="A29" s="25" t="s">
        <v>39</v>
      </c>
      <c r="B29" s="124"/>
      <c r="C29" s="285">
        <v>73.2323659268213</v>
      </c>
      <c r="D29" s="299">
        <v>71.16468637132643</v>
      </c>
      <c r="E29" s="285">
        <v>69.1284508543973</v>
      </c>
      <c r="F29" s="286">
        <v>77.4796229699739</v>
      </c>
      <c r="G29" s="285">
        <v>28.4762065432463</v>
      </c>
      <c r="H29" s="299">
        <v>28.438376475908733</v>
      </c>
      <c r="I29" s="285">
        <v>24.8319079758484</v>
      </c>
      <c r="J29" s="286">
        <v>32.2853676528969</v>
      </c>
      <c r="K29" s="295">
        <v>44.7561593835751</v>
      </c>
      <c r="L29" s="299">
        <v>42.7263098954177</v>
      </c>
      <c r="M29" s="285">
        <v>44.2965428785489</v>
      </c>
      <c r="N29" s="286">
        <v>45.194255317077</v>
      </c>
      <c r="O29" s="285">
        <v>41.9185555733892</v>
      </c>
      <c r="P29" s="285">
        <v>35.2762984122664</v>
      </c>
      <c r="Q29" s="286">
        <v>48.8300187042838</v>
      </c>
      <c r="R29" s="285">
        <v>9.2696296397555</v>
      </c>
      <c r="S29" s="285">
        <v>9.45750935421908</v>
      </c>
      <c r="T29" s="286">
        <v>9.06277306542455</v>
      </c>
      <c r="U29" s="287">
        <v>20.2440128898601</v>
      </c>
      <c r="V29" s="285">
        <v>21.863359443405</v>
      </c>
      <c r="W29" s="286">
        <v>18.5440584089356</v>
      </c>
      <c r="X29" s="287">
        <v>1.80016782381646</v>
      </c>
      <c r="Y29" s="285">
        <v>2.53128364450672</v>
      </c>
      <c r="Z29" s="286">
        <v>1.04277279132997</v>
      </c>
    </row>
    <row r="30" spans="1:26" ht="11.25">
      <c r="A30" s="25" t="s">
        <v>40</v>
      </c>
      <c r="B30" s="124"/>
      <c r="C30" s="285">
        <v>44.0227274301821</v>
      </c>
      <c r="D30" s="299">
        <v>43.25127925498207</v>
      </c>
      <c r="E30" s="285">
        <v>40.0079721872094</v>
      </c>
      <c r="F30" s="286">
        <v>48.0690185444209</v>
      </c>
      <c r="G30" s="285">
        <v>40.5321421707372</v>
      </c>
      <c r="H30" s="299">
        <v>39.986129569270744</v>
      </c>
      <c r="I30" s="285">
        <v>36.6082929383076</v>
      </c>
      <c r="J30" s="286">
        <v>44.4908662873777</v>
      </c>
      <c r="K30" s="295">
        <v>3.49058525944486</v>
      </c>
      <c r="L30" s="299">
        <v>3.265149685711328</v>
      </c>
      <c r="M30" s="285">
        <v>3.39967924890184</v>
      </c>
      <c r="N30" s="286">
        <v>3.57815225704312</v>
      </c>
      <c r="O30" s="285">
        <v>40.5321421707372</v>
      </c>
      <c r="P30" s="285">
        <v>36.6082929383076</v>
      </c>
      <c r="Q30" s="286">
        <v>44.4908662873777</v>
      </c>
      <c r="R30" s="285" t="s">
        <v>164</v>
      </c>
      <c r="S30" s="285" t="s">
        <v>164</v>
      </c>
      <c r="T30" s="286" t="s">
        <v>164</v>
      </c>
      <c r="U30" s="287">
        <v>3.49058525944486</v>
      </c>
      <c r="V30" s="285">
        <v>3.39967924890184</v>
      </c>
      <c r="W30" s="286">
        <v>3.57815225704312</v>
      </c>
      <c r="X30" s="287" t="s">
        <v>164</v>
      </c>
      <c r="Y30" s="285" t="s">
        <v>164</v>
      </c>
      <c r="Z30" s="286" t="s">
        <v>164</v>
      </c>
    </row>
    <row r="31" spans="1:26" ht="11.25">
      <c r="A31" s="25" t="s">
        <v>41</v>
      </c>
      <c r="B31" s="124"/>
      <c r="C31" s="285" t="s">
        <v>25</v>
      </c>
      <c r="D31" s="299" t="s">
        <v>25</v>
      </c>
      <c r="E31" s="285" t="s">
        <v>25</v>
      </c>
      <c r="F31" s="286" t="s">
        <v>25</v>
      </c>
      <c r="G31" s="285">
        <v>36.3724795708182</v>
      </c>
      <c r="H31" s="299">
        <v>36.372087253473616</v>
      </c>
      <c r="I31" s="285">
        <v>33.3584397432295</v>
      </c>
      <c r="J31" s="286">
        <v>39.5365727001297</v>
      </c>
      <c r="K31" s="295">
        <v>68.7362734336606</v>
      </c>
      <c r="L31" s="299">
        <v>57.40325976908757</v>
      </c>
      <c r="M31" s="285">
        <v>68.4627457559775</v>
      </c>
      <c r="N31" s="286">
        <v>69.0259918852147</v>
      </c>
      <c r="O31" s="285">
        <v>62.9203197379265</v>
      </c>
      <c r="P31" s="285">
        <v>56.5690510235382</v>
      </c>
      <c r="Q31" s="286">
        <v>69.5266883397911</v>
      </c>
      <c r="R31" s="285" t="s">
        <v>164</v>
      </c>
      <c r="S31" s="285" t="s">
        <v>164</v>
      </c>
      <c r="T31" s="286" t="s">
        <v>164</v>
      </c>
      <c r="U31" s="287">
        <v>42.1884332665522</v>
      </c>
      <c r="V31" s="285">
        <v>45.2521344756688</v>
      </c>
      <c r="W31" s="286">
        <v>39.0358762455534</v>
      </c>
      <c r="X31" s="287" t="s">
        <v>164</v>
      </c>
      <c r="Y31" s="285" t="s">
        <v>164</v>
      </c>
      <c r="Z31" s="286" t="s">
        <v>164</v>
      </c>
    </row>
    <row r="32" spans="1:26" ht="11.25">
      <c r="A32" s="25" t="s">
        <v>42</v>
      </c>
      <c r="B32" s="124"/>
      <c r="C32" s="285">
        <v>77.9465087189552</v>
      </c>
      <c r="D32" s="299" t="s">
        <v>25</v>
      </c>
      <c r="E32" s="285">
        <v>68.7879511157158</v>
      </c>
      <c r="F32" s="286">
        <v>87.0065417218704</v>
      </c>
      <c r="G32" s="285" t="s">
        <v>25</v>
      </c>
      <c r="H32" s="299" t="s">
        <v>25</v>
      </c>
      <c r="I32" s="285" t="s">
        <v>25</v>
      </c>
      <c r="J32" s="286" t="s">
        <v>25</v>
      </c>
      <c r="K32" s="285" t="s">
        <v>25</v>
      </c>
      <c r="L32" s="299" t="s">
        <v>25</v>
      </c>
      <c r="M32" s="285" t="s">
        <v>25</v>
      </c>
      <c r="N32" s="286" t="s">
        <v>25</v>
      </c>
      <c r="O32" s="285" t="s">
        <v>25</v>
      </c>
      <c r="P32" s="285" t="s">
        <v>25</v>
      </c>
      <c r="Q32" s="286" t="s">
        <v>25</v>
      </c>
      <c r="R32" s="285" t="s">
        <v>25</v>
      </c>
      <c r="S32" s="285" t="s">
        <v>25</v>
      </c>
      <c r="T32" s="286" t="s">
        <v>25</v>
      </c>
      <c r="U32" s="285" t="s">
        <v>25</v>
      </c>
      <c r="V32" s="285" t="s">
        <v>25</v>
      </c>
      <c r="W32" s="286" t="s">
        <v>25</v>
      </c>
      <c r="X32" s="285" t="s">
        <v>25</v>
      </c>
      <c r="Y32" s="285" t="s">
        <v>25</v>
      </c>
      <c r="Z32" s="286" t="s">
        <v>25</v>
      </c>
    </row>
    <row r="33" spans="1:26" ht="11.25">
      <c r="A33" s="25" t="s">
        <v>43</v>
      </c>
      <c r="B33" s="124"/>
      <c r="C33" s="285">
        <v>91.2813856731875</v>
      </c>
      <c r="D33" s="299">
        <v>77.01585664947523</v>
      </c>
      <c r="E33" s="285">
        <v>83.9390970818291</v>
      </c>
      <c r="F33" s="286">
        <v>99.060252979572</v>
      </c>
      <c r="G33" s="285">
        <v>60.6772229511348</v>
      </c>
      <c r="H33" s="299">
        <v>58.57658586943805</v>
      </c>
      <c r="I33" s="285">
        <v>48.1857561229231</v>
      </c>
      <c r="J33" s="286">
        <v>73.8126131674952</v>
      </c>
      <c r="K33" s="295">
        <v>40.6246372423972</v>
      </c>
      <c r="L33" s="299">
        <v>24.541833934308695</v>
      </c>
      <c r="M33" s="285">
        <v>46.4885617061749</v>
      </c>
      <c r="N33" s="286">
        <v>34.5245587745809</v>
      </c>
      <c r="O33" s="285">
        <v>60.6772229511348</v>
      </c>
      <c r="P33" s="285">
        <v>48.1857561229231</v>
      </c>
      <c r="Q33" s="286">
        <v>73.8126131674952</v>
      </c>
      <c r="R33" s="285" t="s">
        <v>164</v>
      </c>
      <c r="S33" s="285" t="s">
        <v>164</v>
      </c>
      <c r="T33" s="286" t="s">
        <v>164</v>
      </c>
      <c r="U33" s="287">
        <v>40.6246372423972</v>
      </c>
      <c r="V33" s="285">
        <v>46.4885617061749</v>
      </c>
      <c r="W33" s="286">
        <v>34.5245587745809</v>
      </c>
      <c r="X33" s="287" t="s">
        <v>25</v>
      </c>
      <c r="Y33" s="285" t="s">
        <v>25</v>
      </c>
      <c r="Z33" s="286" t="s">
        <v>25</v>
      </c>
    </row>
    <row r="34" spans="1:26" ht="11.25">
      <c r="A34" s="25" t="s">
        <v>44</v>
      </c>
      <c r="B34" s="124"/>
      <c r="C34" s="285">
        <v>82.635839321664</v>
      </c>
      <c r="D34" s="299">
        <v>81.68898387572851</v>
      </c>
      <c r="E34" s="285">
        <v>78.7498593101156</v>
      </c>
      <c r="F34" s="286">
        <v>87.8792716469438</v>
      </c>
      <c r="G34" s="285">
        <v>55.8726740100816</v>
      </c>
      <c r="H34" s="299">
        <v>52.48174927619657</v>
      </c>
      <c r="I34" s="285">
        <v>44.8365759698523</v>
      </c>
      <c r="J34" s="286">
        <v>67.3277273583435</v>
      </c>
      <c r="K34" s="295">
        <v>33.3340471865062</v>
      </c>
      <c r="L34" s="299">
        <v>32.63200205650886</v>
      </c>
      <c r="M34" s="285">
        <v>40.5215545191296</v>
      </c>
      <c r="N34" s="286">
        <v>25.8673393368376</v>
      </c>
      <c r="O34" s="285">
        <v>77.0925607959943</v>
      </c>
      <c r="P34" s="285">
        <v>69.4524142738177</v>
      </c>
      <c r="Q34" s="286">
        <v>85.0170958854596</v>
      </c>
      <c r="R34" s="285" t="s">
        <v>164</v>
      </c>
      <c r="S34" s="285" t="s">
        <v>164</v>
      </c>
      <c r="T34" s="286" t="s">
        <v>164</v>
      </c>
      <c r="U34" s="287">
        <v>12.1141604005935</v>
      </c>
      <c r="V34" s="285">
        <v>15.9057162151643</v>
      </c>
      <c r="W34" s="286">
        <v>8.17797080972151</v>
      </c>
      <c r="X34" s="287" t="s">
        <v>164</v>
      </c>
      <c r="Y34" s="285" t="s">
        <v>164</v>
      </c>
      <c r="Z34" s="286" t="s">
        <v>164</v>
      </c>
    </row>
    <row r="35" spans="1:26" ht="11.25">
      <c r="A35" s="25" t="s">
        <v>45</v>
      </c>
      <c r="B35" s="124"/>
      <c r="C35" s="285">
        <v>62.9071765074795</v>
      </c>
      <c r="D35" s="299">
        <v>57.59534103773102</v>
      </c>
      <c r="E35" s="285">
        <v>55.4191287498126</v>
      </c>
      <c r="F35" s="286">
        <v>70.699200420648</v>
      </c>
      <c r="G35" s="285">
        <v>42.4719815673845</v>
      </c>
      <c r="H35" s="299">
        <v>38.33559894340205</v>
      </c>
      <c r="I35" s="285">
        <v>34.8857104981576</v>
      </c>
      <c r="J35" s="286">
        <v>50.3695432855988</v>
      </c>
      <c r="K35" s="295">
        <v>20.435194940095</v>
      </c>
      <c r="L35" s="299">
        <v>19.25974209432897</v>
      </c>
      <c r="M35" s="285">
        <v>20.533418251655</v>
      </c>
      <c r="N35" s="286">
        <v>20.3296571350491</v>
      </c>
      <c r="O35" s="285" t="s">
        <v>158</v>
      </c>
      <c r="P35" s="285" t="s">
        <v>160</v>
      </c>
      <c r="Q35" s="286" t="s">
        <v>172</v>
      </c>
      <c r="R35" s="285" t="s">
        <v>158</v>
      </c>
      <c r="S35" s="285" t="s">
        <v>160</v>
      </c>
      <c r="T35" s="286" t="s">
        <v>172</v>
      </c>
      <c r="U35" s="285" t="s">
        <v>158</v>
      </c>
      <c r="V35" s="285" t="s">
        <v>160</v>
      </c>
      <c r="W35" s="286" t="s">
        <v>172</v>
      </c>
      <c r="X35" s="285" t="s">
        <v>158</v>
      </c>
      <c r="Y35" s="285" t="s">
        <v>160</v>
      </c>
      <c r="Z35" s="286" t="s">
        <v>172</v>
      </c>
    </row>
    <row r="36" spans="1:26" ht="11.25">
      <c r="A36" s="25" t="s">
        <v>46</v>
      </c>
      <c r="B36" s="124"/>
      <c r="C36" s="285">
        <v>80.6698705243905</v>
      </c>
      <c r="D36" s="299">
        <v>78.28994094197915</v>
      </c>
      <c r="E36" s="285">
        <v>77.7334933352423</v>
      </c>
      <c r="F36" s="286">
        <v>83.7019234812522</v>
      </c>
      <c r="G36" s="285">
        <v>22.9640381430701</v>
      </c>
      <c r="H36" s="299">
        <v>22.607572786843082</v>
      </c>
      <c r="I36" s="285">
        <v>18.5166589001268</v>
      </c>
      <c r="J36" s="286">
        <v>27.5872015653186</v>
      </c>
      <c r="K36" s="295">
        <v>65.9046116423542</v>
      </c>
      <c r="L36" s="299">
        <v>62.032138174794994</v>
      </c>
      <c r="M36" s="285">
        <v>68.2780779717693</v>
      </c>
      <c r="N36" s="286">
        <v>63.4150998909863</v>
      </c>
      <c r="O36" s="285">
        <v>70.8470321098951</v>
      </c>
      <c r="P36" s="285">
        <v>65.0456431427035</v>
      </c>
      <c r="Q36" s="286">
        <v>76.8772346051411</v>
      </c>
      <c r="R36" s="285" t="s">
        <v>164</v>
      </c>
      <c r="S36" s="285" t="s">
        <v>164</v>
      </c>
      <c r="T36" s="286" t="s">
        <v>164</v>
      </c>
      <c r="U36" s="287">
        <v>16.8654478756639</v>
      </c>
      <c r="V36" s="285">
        <v>21.2810571810476</v>
      </c>
      <c r="W36" s="286">
        <v>12.2608528076285</v>
      </c>
      <c r="X36" s="287">
        <v>1.1561697998653</v>
      </c>
      <c r="Y36" s="285">
        <v>0.468036548144928</v>
      </c>
      <c r="Z36" s="286">
        <v>1.8642140435353</v>
      </c>
    </row>
    <row r="37" spans="1:26" ht="11.25">
      <c r="A37" s="25" t="s">
        <v>47</v>
      </c>
      <c r="B37" s="124"/>
      <c r="C37" s="285">
        <v>73.3104945569292</v>
      </c>
      <c r="D37" s="299" t="s">
        <v>25</v>
      </c>
      <c r="E37" s="285">
        <v>67.0262329665074</v>
      </c>
      <c r="F37" s="286">
        <v>79.9722049949525</v>
      </c>
      <c r="G37" s="285">
        <v>44.6947089923837</v>
      </c>
      <c r="H37" s="299" t="s">
        <v>25</v>
      </c>
      <c r="I37" s="285">
        <v>37.4798758172447</v>
      </c>
      <c r="J37" s="286">
        <v>52.3428835280644</v>
      </c>
      <c r="K37" s="295">
        <v>38.1764284489995</v>
      </c>
      <c r="L37" s="299" t="s">
        <v>25</v>
      </c>
      <c r="M37" s="285">
        <v>36.6556917807927</v>
      </c>
      <c r="N37" s="286">
        <v>39.7885044567072</v>
      </c>
      <c r="O37" s="285">
        <v>44.6947089923837</v>
      </c>
      <c r="P37" s="285">
        <v>37.4798758172447</v>
      </c>
      <c r="Q37" s="286">
        <v>52.3428835280644</v>
      </c>
      <c r="R37" s="285" t="s">
        <v>164</v>
      </c>
      <c r="S37" s="285" t="s">
        <v>164</v>
      </c>
      <c r="T37" s="286" t="s">
        <v>164</v>
      </c>
      <c r="U37" s="287">
        <v>20.2839538184998</v>
      </c>
      <c r="V37" s="285">
        <v>20.289873639349</v>
      </c>
      <c r="W37" s="286">
        <v>20.2776784380475</v>
      </c>
      <c r="X37" s="287">
        <v>17.8924746304997</v>
      </c>
      <c r="Y37" s="285">
        <v>16.3658181414436</v>
      </c>
      <c r="Z37" s="286">
        <v>19.5108260186598</v>
      </c>
    </row>
    <row r="38" spans="1:26" ht="11.25">
      <c r="A38" s="25" t="s">
        <v>48</v>
      </c>
      <c r="B38" s="124"/>
      <c r="C38" s="285">
        <v>76.4040340391036</v>
      </c>
      <c r="D38" s="299">
        <v>76.39763953472337</v>
      </c>
      <c r="E38" s="285">
        <v>74.1861763472816</v>
      </c>
      <c r="F38" s="286">
        <v>78.7624954573167</v>
      </c>
      <c r="G38" s="285">
        <v>33.1732855360984</v>
      </c>
      <c r="H38" s="299">
        <v>33.17054503422112</v>
      </c>
      <c r="I38" s="285">
        <v>28.312068626784</v>
      </c>
      <c r="J38" s="286">
        <v>38.3102256962376</v>
      </c>
      <c r="K38" s="295">
        <v>43.2307485030052</v>
      </c>
      <c r="L38" s="299">
        <v>43.22709450050225</v>
      </c>
      <c r="M38" s="285">
        <v>45.8741077204976</v>
      </c>
      <c r="N38" s="286">
        <v>40.4522697610791</v>
      </c>
      <c r="O38" s="285">
        <v>75.9386763469804</v>
      </c>
      <c r="P38" s="285">
        <v>73.6383118015181</v>
      </c>
      <c r="Q38" s="286">
        <v>78.3838602224481</v>
      </c>
      <c r="R38" s="285" t="s">
        <v>122</v>
      </c>
      <c r="S38" s="285" t="s">
        <v>122</v>
      </c>
      <c r="T38" s="286" t="s">
        <v>122</v>
      </c>
      <c r="U38" s="287">
        <v>0.465357692123168</v>
      </c>
      <c r="V38" s="285">
        <v>0.547864545763568</v>
      </c>
      <c r="W38" s="286">
        <v>0.378635234868561</v>
      </c>
      <c r="X38" s="287" t="s">
        <v>122</v>
      </c>
      <c r="Y38" s="285" t="s">
        <v>122</v>
      </c>
      <c r="Z38" s="286" t="s">
        <v>122</v>
      </c>
    </row>
    <row r="39" spans="1:26" ht="11.25">
      <c r="A39" s="25" t="s">
        <v>49</v>
      </c>
      <c r="B39" s="124"/>
      <c r="C39" s="285">
        <v>89.7174663757982</v>
      </c>
      <c r="D39" s="299" t="s">
        <v>25</v>
      </c>
      <c r="E39" s="285">
        <v>91.6006</v>
      </c>
      <c r="F39" s="286">
        <v>87.752</v>
      </c>
      <c r="G39" s="285">
        <v>30.764900220744</v>
      </c>
      <c r="H39" s="299" t="s">
        <v>25</v>
      </c>
      <c r="I39" s="285">
        <v>25.566772551238</v>
      </c>
      <c r="J39" s="286">
        <v>36.1902959654833</v>
      </c>
      <c r="K39" s="295">
        <v>70.5432673076638</v>
      </c>
      <c r="L39" s="299" t="s">
        <v>25</v>
      </c>
      <c r="M39" s="285">
        <v>76.645924894478</v>
      </c>
      <c r="N39" s="286">
        <v>64.1737945651351</v>
      </c>
      <c r="O39" s="285">
        <v>26.5592823597387</v>
      </c>
      <c r="P39" s="285">
        <v>23.9915582437666</v>
      </c>
      <c r="Q39" s="286">
        <v>29.2392703050488</v>
      </c>
      <c r="R39" s="285">
        <v>68.5887939080579</v>
      </c>
      <c r="S39" s="285">
        <v>72.6186850006527</v>
      </c>
      <c r="T39" s="286">
        <v>64.3827113768829</v>
      </c>
      <c r="U39" s="287">
        <v>6.16009126061127</v>
      </c>
      <c r="V39" s="285">
        <v>5.60245420129672</v>
      </c>
      <c r="W39" s="286">
        <v>6.7421088486867</v>
      </c>
      <c r="X39" s="287" t="s">
        <v>161</v>
      </c>
      <c r="Y39" s="285" t="s">
        <v>162</v>
      </c>
      <c r="Z39" s="286" t="s">
        <v>163</v>
      </c>
    </row>
    <row r="40" spans="1:26" ht="11.25">
      <c r="A40" s="25" t="s">
        <v>50</v>
      </c>
      <c r="B40" s="124"/>
      <c r="C40" s="285">
        <v>26.2095236771775</v>
      </c>
      <c r="D40" s="299">
        <v>26.209523677177486</v>
      </c>
      <c r="E40" s="285">
        <v>28.8395484910301</v>
      </c>
      <c r="F40" s="286">
        <v>23.4524346644302</v>
      </c>
      <c r="G40" s="285">
        <v>17.4036067541451</v>
      </c>
      <c r="H40" s="299">
        <v>17.403606754145144</v>
      </c>
      <c r="I40" s="285">
        <v>18.3118936303241</v>
      </c>
      <c r="J40" s="286">
        <v>16.4561540729771</v>
      </c>
      <c r="K40" s="295">
        <v>8.80591692303234</v>
      </c>
      <c r="L40" s="299">
        <v>8.80591692303234</v>
      </c>
      <c r="M40" s="285">
        <v>10.5276548607059</v>
      </c>
      <c r="N40" s="286">
        <v>6.99628059145311</v>
      </c>
      <c r="O40" s="285">
        <v>26.2095236771775</v>
      </c>
      <c r="P40" s="285">
        <v>28.8395484910301</v>
      </c>
      <c r="Q40" s="286">
        <v>23.4524346644302</v>
      </c>
      <c r="R40" s="285" t="s">
        <v>164</v>
      </c>
      <c r="S40" s="285" t="s">
        <v>164</v>
      </c>
      <c r="T40" s="286" t="s">
        <v>164</v>
      </c>
      <c r="U40" s="285" t="s">
        <v>164</v>
      </c>
      <c r="V40" s="285" t="s">
        <v>164</v>
      </c>
      <c r="W40" s="286" t="s">
        <v>164</v>
      </c>
      <c r="X40" s="287" t="s">
        <v>25</v>
      </c>
      <c r="Y40" s="285" t="s">
        <v>25</v>
      </c>
      <c r="Z40" s="286" t="s">
        <v>25</v>
      </c>
    </row>
    <row r="41" spans="1:26" ht="11.25">
      <c r="A41" s="25" t="s">
        <v>51</v>
      </c>
      <c r="B41" s="124"/>
      <c r="C41" s="285">
        <v>91.0893014624559</v>
      </c>
      <c r="D41" s="299" t="s">
        <v>25</v>
      </c>
      <c r="E41" s="285">
        <v>88.2671679491584</v>
      </c>
      <c r="F41" s="286">
        <v>94.0839955118829</v>
      </c>
      <c r="G41" s="285" t="s">
        <v>25</v>
      </c>
      <c r="H41" s="299" t="s">
        <v>25</v>
      </c>
      <c r="I41" s="285" t="s">
        <v>25</v>
      </c>
      <c r="J41" s="286" t="s">
        <v>25</v>
      </c>
      <c r="K41" s="285" t="s">
        <v>25</v>
      </c>
      <c r="L41" s="299" t="s">
        <v>25</v>
      </c>
      <c r="M41" s="285" t="s">
        <v>25</v>
      </c>
      <c r="N41" s="286" t="s">
        <v>25</v>
      </c>
      <c r="O41" s="285" t="s">
        <v>25</v>
      </c>
      <c r="P41" s="285" t="s">
        <v>25</v>
      </c>
      <c r="Q41" s="286" t="s">
        <v>25</v>
      </c>
      <c r="R41" s="285" t="s">
        <v>25</v>
      </c>
      <c r="S41" s="285" t="s">
        <v>25</v>
      </c>
      <c r="T41" s="286" t="s">
        <v>25</v>
      </c>
      <c r="U41" s="285" t="s">
        <v>25</v>
      </c>
      <c r="V41" s="285" t="s">
        <v>25</v>
      </c>
      <c r="W41" s="286" t="s">
        <v>25</v>
      </c>
      <c r="X41" s="285" t="s">
        <v>25</v>
      </c>
      <c r="Y41" s="285" t="s">
        <v>25</v>
      </c>
      <c r="Z41" s="286" t="s">
        <v>25</v>
      </c>
    </row>
    <row r="42" spans="1:26" ht="11.25">
      <c r="A42" s="25" t="s">
        <v>52</v>
      </c>
      <c r="B42" s="124"/>
      <c r="C42" s="285">
        <v>76.669082390046</v>
      </c>
      <c r="D42" s="299">
        <v>76.66908239004596</v>
      </c>
      <c r="E42" s="285">
        <v>77.4402732351658</v>
      </c>
      <c r="F42" s="286">
        <v>75.8480080631373</v>
      </c>
      <c r="G42" s="285" t="s">
        <v>158</v>
      </c>
      <c r="H42" s="299" t="s">
        <v>159</v>
      </c>
      <c r="I42" s="285" t="s">
        <v>160</v>
      </c>
      <c r="J42" s="286" t="s">
        <v>172</v>
      </c>
      <c r="K42" s="285" t="s">
        <v>158</v>
      </c>
      <c r="L42" s="299" t="s">
        <v>159</v>
      </c>
      <c r="M42" s="285" t="s">
        <v>160</v>
      </c>
      <c r="N42" s="286" t="s">
        <v>172</v>
      </c>
      <c r="O42" s="285" t="s">
        <v>158</v>
      </c>
      <c r="P42" s="285" t="s">
        <v>160</v>
      </c>
      <c r="Q42" s="286" t="s">
        <v>172</v>
      </c>
      <c r="R42" s="285" t="s">
        <v>158</v>
      </c>
      <c r="S42" s="285" t="s">
        <v>160</v>
      </c>
      <c r="T42" s="286" t="s">
        <v>172</v>
      </c>
      <c r="U42" s="285" t="s">
        <v>158</v>
      </c>
      <c r="V42" s="285" t="s">
        <v>160</v>
      </c>
      <c r="W42" s="286" t="s">
        <v>172</v>
      </c>
      <c r="X42" s="285" t="s">
        <v>158</v>
      </c>
      <c r="Y42" s="285" t="s">
        <v>160</v>
      </c>
      <c r="Z42" s="286" t="s">
        <v>172</v>
      </c>
    </row>
    <row r="43" spans="1:26" ht="11.25">
      <c r="A43" s="25"/>
      <c r="B43" s="124"/>
      <c r="C43" s="285"/>
      <c r="D43" s="299"/>
      <c r="E43" s="285"/>
      <c r="F43" s="286"/>
      <c r="G43" s="285"/>
      <c r="H43" s="285"/>
      <c r="I43" s="285"/>
      <c r="J43" s="286"/>
      <c r="K43" s="285"/>
      <c r="L43" s="299"/>
      <c r="M43" s="285"/>
      <c r="N43" s="286"/>
      <c r="O43" s="285"/>
      <c r="P43" s="285"/>
      <c r="Q43" s="286"/>
      <c r="R43" s="285"/>
      <c r="S43" s="285"/>
      <c r="T43" s="286"/>
      <c r="U43" s="287"/>
      <c r="V43" s="285"/>
      <c r="W43" s="286"/>
      <c r="X43" s="287"/>
      <c r="Y43" s="285"/>
      <c r="Z43" s="286"/>
    </row>
    <row r="44" spans="1:26" ht="11.25">
      <c r="A44" s="28" t="s">
        <v>53</v>
      </c>
      <c r="B44" s="125"/>
      <c r="C44" s="289">
        <v>79.96257454638118</v>
      </c>
      <c r="D44" s="300"/>
      <c r="E44" s="289">
        <v>76.2828317516155</v>
      </c>
      <c r="F44" s="290">
        <v>83.86295801559741</v>
      </c>
      <c r="G44" s="289">
        <v>46.532129545926225</v>
      </c>
      <c r="H44" s="289"/>
      <c r="I44" s="289">
        <v>40.686866299170546</v>
      </c>
      <c r="J44" s="290">
        <v>52.671873586438615</v>
      </c>
      <c r="K44" s="289">
        <v>44.35368993413177</v>
      </c>
      <c r="L44" s="300"/>
      <c r="M44" s="289">
        <v>45.33466313521118</v>
      </c>
      <c r="N44" s="290">
        <v>43.297175431200955</v>
      </c>
      <c r="O44" s="289">
        <v>59.91777577442189</v>
      </c>
      <c r="P44" s="289">
        <v>54.363702018007544</v>
      </c>
      <c r="Q44" s="290">
        <v>65.74776870363756</v>
      </c>
      <c r="R44" s="289">
        <v>7.740228646675143</v>
      </c>
      <c r="S44" s="289">
        <v>8.419087253844491</v>
      </c>
      <c r="T44" s="290">
        <v>7.036097532322371</v>
      </c>
      <c r="U44" s="291">
        <v>16.339961142544972</v>
      </c>
      <c r="V44" s="289">
        <v>17.652124759424918</v>
      </c>
      <c r="W44" s="290">
        <v>14.949569034815404</v>
      </c>
      <c r="X44" s="291">
        <v>8.93740730622432</v>
      </c>
      <c r="Y44" s="289">
        <v>7.910058674838685</v>
      </c>
      <c r="Z44" s="290">
        <v>9.999006463284598</v>
      </c>
    </row>
    <row r="45" spans="1:26" ht="11.25">
      <c r="A45" s="29" t="s">
        <v>54</v>
      </c>
      <c r="B45" s="126"/>
      <c r="C45" s="292">
        <v>83.37771546925711</v>
      </c>
      <c r="D45" s="301"/>
      <c r="E45" s="289">
        <v>79.65899538252916</v>
      </c>
      <c r="F45" s="290">
        <v>87.35582896685403</v>
      </c>
      <c r="G45" s="289">
        <v>42.784214571116614</v>
      </c>
      <c r="H45" s="289"/>
      <c r="I45" s="289">
        <v>36.621353615466035</v>
      </c>
      <c r="J45" s="290">
        <v>49.25326012491578</v>
      </c>
      <c r="K45" s="289">
        <v>52.0983045946223</v>
      </c>
      <c r="L45" s="300"/>
      <c r="M45" s="289">
        <v>52.864806376558796</v>
      </c>
      <c r="N45" s="290">
        <v>51.24499225719072</v>
      </c>
      <c r="O45" s="289">
        <v>61.96421701655701</v>
      </c>
      <c r="P45" s="289">
        <v>55.9734688392458</v>
      </c>
      <c r="Q45" s="290">
        <v>68.24671935420102</v>
      </c>
      <c r="R45" s="289">
        <v>7.675517598046042</v>
      </c>
      <c r="S45" s="289">
        <v>8.46396129106832</v>
      </c>
      <c r="T45" s="290">
        <v>6.858454273804569</v>
      </c>
      <c r="U45" s="291">
        <v>15.205791917304778</v>
      </c>
      <c r="V45" s="289">
        <v>16.67270715444374</v>
      </c>
      <c r="W45" s="290">
        <v>13.654290359565678</v>
      </c>
      <c r="X45" s="291">
        <v>10.64438693616143</v>
      </c>
      <c r="Y45" s="289">
        <v>9.652569633586904</v>
      </c>
      <c r="Z45" s="290">
        <v>11.642693339607883</v>
      </c>
    </row>
    <row r="46" spans="1:26" ht="11.25">
      <c r="A46" s="29"/>
      <c r="B46" s="126"/>
      <c r="C46" s="289"/>
      <c r="D46" s="300"/>
      <c r="E46" s="289"/>
      <c r="F46" s="290"/>
      <c r="G46" s="289"/>
      <c r="H46" s="289"/>
      <c r="I46" s="289"/>
      <c r="J46" s="290"/>
      <c r="K46" s="289"/>
      <c r="L46" s="300"/>
      <c r="M46" s="289"/>
      <c r="N46" s="290"/>
      <c r="O46" s="289"/>
      <c r="P46" s="289"/>
      <c r="Q46" s="290"/>
      <c r="R46" s="289"/>
      <c r="S46" s="289"/>
      <c r="T46" s="290"/>
      <c r="U46" s="291"/>
      <c r="V46" s="289"/>
      <c r="W46" s="290"/>
      <c r="X46" s="291"/>
      <c r="Y46" s="289"/>
      <c r="Z46" s="290"/>
    </row>
    <row r="47" spans="1:26" ht="11.25">
      <c r="A47" s="30" t="s">
        <v>55</v>
      </c>
      <c r="B47" s="118"/>
      <c r="C47" s="289"/>
      <c r="D47" s="300"/>
      <c r="E47" s="289"/>
      <c r="F47" s="290"/>
      <c r="G47" s="289"/>
      <c r="H47" s="289"/>
      <c r="I47" s="289"/>
      <c r="J47" s="290"/>
      <c r="K47" s="289"/>
      <c r="L47" s="300"/>
      <c r="M47" s="289"/>
      <c r="N47" s="290"/>
      <c r="O47" s="289"/>
      <c r="P47" s="289"/>
      <c r="Q47" s="290"/>
      <c r="R47" s="289"/>
      <c r="S47" s="289"/>
      <c r="T47" s="290"/>
      <c r="U47" s="291"/>
      <c r="V47" s="289"/>
      <c r="W47" s="290"/>
      <c r="X47" s="291"/>
      <c r="Y47" s="289"/>
      <c r="Z47" s="290"/>
    </row>
    <row r="48" spans="1:26" ht="12.75" customHeight="1">
      <c r="A48" s="25" t="s">
        <v>63</v>
      </c>
      <c r="B48" s="124"/>
      <c r="C48" s="285" t="s">
        <v>25</v>
      </c>
      <c r="D48" s="299" t="s">
        <v>25</v>
      </c>
      <c r="E48" s="285" t="s">
        <v>25</v>
      </c>
      <c r="F48" s="286" t="s">
        <v>25</v>
      </c>
      <c r="G48" s="285">
        <v>62.5243786005954</v>
      </c>
      <c r="H48" s="299">
        <v>53.21937080357603</v>
      </c>
      <c r="I48" s="285">
        <v>51.5867415503251</v>
      </c>
      <c r="J48" s="286">
        <v>73.6823316401126</v>
      </c>
      <c r="K48" s="288">
        <v>8.81069034573284</v>
      </c>
      <c r="L48" s="299">
        <v>5.356657135550792</v>
      </c>
      <c r="M48" s="285">
        <v>7.17203674533375</v>
      </c>
      <c r="N48" s="286">
        <v>10.4428863226426</v>
      </c>
      <c r="O48" s="285">
        <v>62.5243786005954</v>
      </c>
      <c r="P48" s="285">
        <v>51.5867415503251</v>
      </c>
      <c r="Q48" s="286">
        <v>73.6823316401126</v>
      </c>
      <c r="R48" s="285">
        <v>8.81069034573284</v>
      </c>
      <c r="S48" s="285">
        <v>7.17203674533375</v>
      </c>
      <c r="T48" s="286">
        <v>10.4428863226426</v>
      </c>
      <c r="U48" s="287" t="s">
        <v>164</v>
      </c>
      <c r="V48" s="285" t="s">
        <v>164</v>
      </c>
      <c r="W48" s="286" t="s">
        <v>164</v>
      </c>
      <c r="X48" s="287" t="s">
        <v>164</v>
      </c>
      <c r="Y48" s="285" t="s">
        <v>164</v>
      </c>
      <c r="Z48" s="286" t="s">
        <v>164</v>
      </c>
    </row>
    <row r="49" spans="1:26" ht="12.75" customHeight="1">
      <c r="A49" s="25" t="s">
        <v>198</v>
      </c>
      <c r="B49" s="124"/>
      <c r="C49" s="285" t="s">
        <v>25</v>
      </c>
      <c r="D49" s="299" t="s">
        <v>25</v>
      </c>
      <c r="E49" s="285" t="s">
        <v>25</v>
      </c>
      <c r="F49" s="286" t="s">
        <v>25</v>
      </c>
      <c r="G49" s="285" t="s">
        <v>25</v>
      </c>
      <c r="H49" s="299" t="s">
        <v>25</v>
      </c>
      <c r="I49" s="299" t="s">
        <v>25</v>
      </c>
      <c r="J49" s="299" t="s">
        <v>25</v>
      </c>
      <c r="K49" s="288" t="s">
        <v>25</v>
      </c>
      <c r="L49" s="299" t="s">
        <v>25</v>
      </c>
      <c r="M49" s="299" t="s">
        <v>25</v>
      </c>
      <c r="N49" s="299" t="s">
        <v>25</v>
      </c>
      <c r="O49" s="288" t="s">
        <v>25</v>
      </c>
      <c r="P49" s="285" t="s">
        <v>25</v>
      </c>
      <c r="Q49" s="286" t="s">
        <v>25</v>
      </c>
      <c r="R49" s="288" t="s">
        <v>25</v>
      </c>
      <c r="S49" s="285" t="s">
        <v>25</v>
      </c>
      <c r="T49" s="286" t="s">
        <v>25</v>
      </c>
      <c r="U49" s="288" t="s">
        <v>25</v>
      </c>
      <c r="V49" s="285" t="s">
        <v>25</v>
      </c>
      <c r="W49" s="286" t="s">
        <v>25</v>
      </c>
      <c r="X49" s="288" t="s">
        <v>25</v>
      </c>
      <c r="Y49" s="285" t="s">
        <v>25</v>
      </c>
      <c r="Z49" s="286" t="s">
        <v>25</v>
      </c>
    </row>
    <row r="50" spans="1:26" ht="11.25">
      <c r="A50" s="31" t="s">
        <v>57</v>
      </c>
      <c r="B50" s="124"/>
      <c r="C50" s="285" t="s">
        <v>25</v>
      </c>
      <c r="D50" s="299" t="s">
        <v>25</v>
      </c>
      <c r="E50" s="285" t="s">
        <v>25</v>
      </c>
      <c r="F50" s="286" t="s">
        <v>25</v>
      </c>
      <c r="G50" s="285">
        <v>56.9869310081403</v>
      </c>
      <c r="H50" s="299">
        <v>55.82155924789848</v>
      </c>
      <c r="I50" s="285">
        <v>44.7734255847265</v>
      </c>
      <c r="J50" s="286">
        <v>69.8810074654697</v>
      </c>
      <c r="K50" s="288">
        <v>19.2033504329098</v>
      </c>
      <c r="L50" s="299">
        <v>18.31445780659085</v>
      </c>
      <c r="M50" s="285">
        <v>24.7234160067494</v>
      </c>
      <c r="N50" s="286">
        <v>13.3747582145005</v>
      </c>
      <c r="O50" s="285">
        <v>74.3678084102192</v>
      </c>
      <c r="P50" s="285">
        <v>67.4061091250861</v>
      </c>
      <c r="Q50" s="286">
        <v>81.7364930236344</v>
      </c>
      <c r="R50" s="285" t="s">
        <v>164</v>
      </c>
      <c r="S50" s="285" t="s">
        <v>164</v>
      </c>
      <c r="T50" s="286" t="s">
        <v>164</v>
      </c>
      <c r="U50" s="287" t="s">
        <v>164</v>
      </c>
      <c r="V50" s="285" t="s">
        <v>164</v>
      </c>
      <c r="W50" s="286" t="s">
        <v>164</v>
      </c>
      <c r="X50" s="287">
        <v>1.82247303083082</v>
      </c>
      <c r="Y50" s="285">
        <v>2.09073246638985</v>
      </c>
      <c r="Z50" s="286">
        <v>1.51927265633584</v>
      </c>
    </row>
    <row r="51" spans="1:26" ht="11.25">
      <c r="A51" s="31" t="s">
        <v>199</v>
      </c>
      <c r="B51" s="124"/>
      <c r="C51" s="285" t="s">
        <v>25</v>
      </c>
      <c r="D51" s="299" t="s">
        <v>25</v>
      </c>
      <c r="E51" s="285" t="s">
        <v>25</v>
      </c>
      <c r="F51" s="286" t="s">
        <v>25</v>
      </c>
      <c r="G51" s="285" t="s">
        <v>25</v>
      </c>
      <c r="H51" s="307" t="s">
        <v>25</v>
      </c>
      <c r="I51" s="285" t="s">
        <v>25</v>
      </c>
      <c r="J51" s="286" t="s">
        <v>25</v>
      </c>
      <c r="K51" s="288" t="s">
        <v>25</v>
      </c>
      <c r="L51" s="299" t="s">
        <v>25</v>
      </c>
      <c r="M51" s="285" t="s">
        <v>25</v>
      </c>
      <c r="N51" s="286" t="s">
        <v>25</v>
      </c>
      <c r="O51" s="285" t="s">
        <v>25</v>
      </c>
      <c r="P51" s="285" t="s">
        <v>25</v>
      </c>
      <c r="Q51" s="286" t="s">
        <v>25</v>
      </c>
      <c r="R51" s="285" t="s">
        <v>25</v>
      </c>
      <c r="S51" s="285" t="s">
        <v>25</v>
      </c>
      <c r="T51" s="286" t="s">
        <v>25</v>
      </c>
      <c r="U51" s="287" t="s">
        <v>25</v>
      </c>
      <c r="V51" s="285" t="s">
        <v>25</v>
      </c>
      <c r="W51" s="286" t="s">
        <v>25</v>
      </c>
      <c r="X51" s="287" t="s">
        <v>25</v>
      </c>
      <c r="Y51" s="285" t="s">
        <v>25</v>
      </c>
      <c r="Z51" s="286" t="s">
        <v>25</v>
      </c>
    </row>
    <row r="52" spans="1:26" ht="11.25">
      <c r="A52" s="31" t="s">
        <v>200</v>
      </c>
      <c r="B52" s="124"/>
      <c r="C52" s="285" t="s">
        <v>25</v>
      </c>
      <c r="D52" s="299" t="s">
        <v>25</v>
      </c>
      <c r="E52" s="285" t="s">
        <v>25</v>
      </c>
      <c r="F52" s="286" t="s">
        <v>25</v>
      </c>
      <c r="G52" s="285">
        <v>28.39897393343428</v>
      </c>
      <c r="H52" s="299">
        <v>28.39897393343428</v>
      </c>
      <c r="I52" s="285">
        <v>26.855706987426096</v>
      </c>
      <c r="J52" s="286">
        <v>29.99613408675575</v>
      </c>
      <c r="K52" s="288">
        <v>16.019047007514523</v>
      </c>
      <c r="L52" s="299">
        <v>16.019047007514523</v>
      </c>
      <c r="M52" s="285">
        <v>18.295892591799973</v>
      </c>
      <c r="N52" s="286">
        <v>12.908378662065111</v>
      </c>
      <c r="O52" s="285">
        <v>28.39897393343428</v>
      </c>
      <c r="P52" s="285">
        <v>26.855706987426096</v>
      </c>
      <c r="Q52" s="286">
        <v>29.99613408675575</v>
      </c>
      <c r="R52" s="285">
        <v>16.019047007514523</v>
      </c>
      <c r="S52" s="285">
        <v>18.295892591799973</v>
      </c>
      <c r="T52" s="286">
        <v>13.662869497424817</v>
      </c>
      <c r="U52" s="287" t="s">
        <v>164</v>
      </c>
      <c r="V52" s="285" t="s">
        <v>164</v>
      </c>
      <c r="W52" s="286" t="s">
        <v>164</v>
      </c>
      <c r="X52" s="287" t="s">
        <v>164</v>
      </c>
      <c r="Y52" s="285" t="s">
        <v>164</v>
      </c>
      <c r="Z52" s="286" t="s">
        <v>164</v>
      </c>
    </row>
    <row r="53" spans="1:26" ht="11.25">
      <c r="A53" s="31" t="s">
        <v>58</v>
      </c>
      <c r="B53" s="124"/>
      <c r="C53" s="285">
        <v>89.5580701528419</v>
      </c>
      <c r="D53" s="299">
        <v>89.55807015284189</v>
      </c>
      <c r="E53" s="285">
        <v>86.4097951062589</v>
      </c>
      <c r="F53" s="286">
        <v>92.8898814958017</v>
      </c>
      <c r="G53" s="285">
        <v>58.0228113063184</v>
      </c>
      <c r="H53" s="299">
        <v>58.02281130631839</v>
      </c>
      <c r="I53" s="285">
        <v>51.7792015456479</v>
      </c>
      <c r="J53" s="286">
        <v>64.597013287217</v>
      </c>
      <c r="K53" s="288">
        <v>31.5352588465235</v>
      </c>
      <c r="L53" s="299">
        <v>31.53525884652352</v>
      </c>
      <c r="M53" s="285">
        <v>34.630593560611</v>
      </c>
      <c r="N53" s="286">
        <v>28.2928682085847</v>
      </c>
      <c r="O53" s="285">
        <v>86.9306754349174</v>
      </c>
      <c r="P53" s="285">
        <v>82.1434625042302</v>
      </c>
      <c r="Q53" s="286">
        <v>91.9820214832342</v>
      </c>
      <c r="R53" s="285" t="s">
        <v>164</v>
      </c>
      <c r="S53" s="285" t="s">
        <v>164</v>
      </c>
      <c r="T53" s="286" t="s">
        <v>164</v>
      </c>
      <c r="U53" s="287">
        <v>2.62739471792453</v>
      </c>
      <c r="V53" s="285">
        <v>4.26633260202871</v>
      </c>
      <c r="W53" s="286">
        <v>0.907860012567472</v>
      </c>
      <c r="X53" s="287" t="s">
        <v>164</v>
      </c>
      <c r="Y53" s="285" t="s">
        <v>164</v>
      </c>
      <c r="Z53" s="286" t="s">
        <v>164</v>
      </c>
    </row>
    <row r="54" spans="1:26" ht="11.25">
      <c r="A54" s="32" t="s">
        <v>59</v>
      </c>
      <c r="B54" s="124"/>
      <c r="C54" s="285" t="s">
        <v>25</v>
      </c>
      <c r="D54" s="299" t="s">
        <v>25</v>
      </c>
      <c r="E54" s="285" t="s">
        <v>25</v>
      </c>
      <c r="F54" s="286" t="s">
        <v>25</v>
      </c>
      <c r="G54" s="285">
        <v>54.1784267653172</v>
      </c>
      <c r="H54" s="299" t="s">
        <v>25</v>
      </c>
      <c r="I54" s="285" t="s">
        <v>123</v>
      </c>
      <c r="J54" s="286" t="s">
        <v>123</v>
      </c>
      <c r="K54" s="288">
        <v>38.6740542034624</v>
      </c>
      <c r="L54" s="299" t="s">
        <v>25</v>
      </c>
      <c r="M54" s="285" t="s">
        <v>165</v>
      </c>
      <c r="N54" s="286" t="s">
        <v>165</v>
      </c>
      <c r="O54" s="285">
        <v>54.1784267653172</v>
      </c>
      <c r="P54" s="285" t="s">
        <v>161</v>
      </c>
      <c r="Q54" s="286" t="s">
        <v>161</v>
      </c>
      <c r="R54" s="285">
        <v>13.20774649416</v>
      </c>
      <c r="S54" s="285" t="s">
        <v>166</v>
      </c>
      <c r="T54" s="286" t="s">
        <v>166</v>
      </c>
      <c r="U54" s="287">
        <v>22.0399885964629</v>
      </c>
      <c r="V54" s="285">
        <v>31.3550302010568</v>
      </c>
      <c r="W54" s="286">
        <v>12.33239847862</v>
      </c>
      <c r="X54" s="287">
        <v>3.86324055551386</v>
      </c>
      <c r="Y54" s="285">
        <v>5.16643439963405</v>
      </c>
      <c r="Z54" s="286">
        <v>2.49995548512313</v>
      </c>
    </row>
    <row r="55" spans="1:26" ht="11.25">
      <c r="A55" s="32" t="s">
        <v>60</v>
      </c>
      <c r="B55" s="124"/>
      <c r="C55" s="285">
        <v>85.1132810992319</v>
      </c>
      <c r="D55" s="299" t="s">
        <v>25</v>
      </c>
      <c r="E55" s="285">
        <v>77.7629431835039</v>
      </c>
      <c r="F55" s="286">
        <v>93.0876317695341</v>
      </c>
      <c r="G55" s="285">
        <v>32.8813490186919</v>
      </c>
      <c r="H55" s="299">
        <v>32.88134901869192</v>
      </c>
      <c r="I55" s="285">
        <v>25.1745244915008</v>
      </c>
      <c r="J55" s="286">
        <v>41.2278712009348</v>
      </c>
      <c r="K55" s="288">
        <v>66.7749257262375</v>
      </c>
      <c r="L55" s="299">
        <v>66.77492572623756</v>
      </c>
      <c r="M55" s="285">
        <v>68.7197213985872</v>
      </c>
      <c r="N55" s="286">
        <v>64.6851405719619</v>
      </c>
      <c r="O55" s="285">
        <v>35.037934209614</v>
      </c>
      <c r="P55" s="285">
        <v>27.2567485474219</v>
      </c>
      <c r="Q55" s="286">
        <v>43.4628431062214</v>
      </c>
      <c r="R55" s="285">
        <v>40.646544403588</v>
      </c>
      <c r="S55" s="285">
        <v>38.3232338581218</v>
      </c>
      <c r="T55" s="286">
        <v>43.151327845046</v>
      </c>
      <c r="U55" s="287">
        <v>22.2585122896869</v>
      </c>
      <c r="V55" s="285">
        <v>26.0178890678606</v>
      </c>
      <c r="W55" s="286">
        <v>18.214452597003</v>
      </c>
      <c r="X55" s="287">
        <v>1.71328384204055</v>
      </c>
      <c r="Y55" s="285">
        <v>2.2963744166838</v>
      </c>
      <c r="Z55" s="286">
        <v>1.08438822462636</v>
      </c>
    </row>
    <row r="56" spans="1:32" ht="11.25">
      <c r="A56" s="33"/>
      <c r="B56" s="33"/>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row>
    <row r="57" spans="1:32" ht="89.25" customHeight="1">
      <c r="A57" s="401" t="s">
        <v>206</v>
      </c>
      <c r="B57" s="401"/>
      <c r="C57" s="402"/>
      <c r="D57" s="402"/>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row>
  </sheetData>
  <sheetProtection/>
  <mergeCells count="4">
    <mergeCell ref="K8:N8"/>
    <mergeCell ref="A57:AF57"/>
    <mergeCell ref="B8:B9"/>
    <mergeCell ref="C8:F8"/>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2"/>
</worksheet>
</file>

<file path=xl/worksheets/sheet3.xml><?xml version="1.0" encoding="utf-8"?>
<worksheet xmlns="http://schemas.openxmlformats.org/spreadsheetml/2006/main" xmlns:r="http://schemas.openxmlformats.org/officeDocument/2006/relationships">
  <sheetPr codeName="Sheet3">
    <tabColor rgb="FFFF0000"/>
    <pageSetUpPr fitToPage="1"/>
  </sheetPr>
  <dimension ref="A1:M53"/>
  <sheetViews>
    <sheetView zoomScalePageLayoutView="0" workbookViewId="0" topLeftCell="A1">
      <selection activeCell="Q3" sqref="Q3"/>
    </sheetView>
  </sheetViews>
  <sheetFormatPr defaultColWidth="9.140625" defaultRowHeight="12.75"/>
  <cols>
    <col min="1" max="1" width="14.57421875" style="314" customWidth="1"/>
    <col min="2" max="2" width="3.8515625" style="314" customWidth="1"/>
    <col min="3" max="3" width="5.8515625" style="314" bestFit="1" customWidth="1"/>
    <col min="4" max="11" width="4.421875" style="314" bestFit="1" customWidth="1"/>
    <col min="12" max="12" width="8.00390625" style="314" bestFit="1" customWidth="1"/>
    <col min="14" max="14" width="23.57421875" style="0" bestFit="1" customWidth="1"/>
    <col min="15" max="15" width="9.140625" style="0" customWidth="1"/>
  </cols>
  <sheetData>
    <row r="1" ht="12.75">
      <c r="A1" s="389" t="s">
        <v>222</v>
      </c>
    </row>
    <row r="2" spans="1:2" ht="12.75">
      <c r="A2" s="391"/>
      <c r="B2" s="432" t="s">
        <v>208</v>
      </c>
    </row>
    <row r="3" ht="12.75">
      <c r="A3" s="391" t="s">
        <v>224</v>
      </c>
    </row>
    <row r="4" spans="1:12" ht="12.75" customHeight="1">
      <c r="A4" s="39" t="s">
        <v>152</v>
      </c>
      <c r="B4" s="39"/>
      <c r="C4" s="39"/>
      <c r="D4" s="39"/>
      <c r="E4" s="39"/>
      <c r="F4" s="39"/>
      <c r="G4" s="39"/>
      <c r="H4" s="39"/>
      <c r="I4" s="39"/>
      <c r="J4" s="39"/>
      <c r="K4" s="39"/>
      <c r="L4" s="39"/>
    </row>
    <row r="5" spans="1:12" ht="12.75">
      <c r="A5" s="407"/>
      <c r="B5" s="407"/>
      <c r="C5" s="407"/>
      <c r="D5" s="407"/>
      <c r="E5" s="407"/>
      <c r="F5" s="407"/>
      <c r="G5" s="407"/>
      <c r="H5" s="407"/>
      <c r="I5" s="407"/>
      <c r="J5" s="407"/>
      <c r="K5" s="112"/>
      <c r="L5" s="112"/>
    </row>
    <row r="6" spans="1:12" ht="12.75" customHeight="1">
      <c r="A6" s="40"/>
      <c r="B6" s="40"/>
      <c r="C6" s="40"/>
      <c r="D6" s="40"/>
      <c r="E6" s="40"/>
      <c r="F6" s="40"/>
      <c r="G6" s="40"/>
      <c r="H6" s="40"/>
      <c r="I6" s="40"/>
      <c r="J6" s="40"/>
      <c r="K6" s="40"/>
      <c r="L6" s="40"/>
    </row>
    <row r="7" spans="1:12" ht="12.75" customHeight="1">
      <c r="A7" s="40"/>
      <c r="B7" s="40"/>
      <c r="C7" s="41"/>
      <c r="D7" s="41"/>
      <c r="E7" s="41"/>
      <c r="F7" s="41"/>
      <c r="G7" s="41"/>
      <c r="H7" s="41"/>
      <c r="I7" s="42"/>
      <c r="J7" s="41"/>
      <c r="K7" s="41"/>
      <c r="L7" s="41"/>
    </row>
    <row r="8" spans="1:12" s="120" customFormat="1" ht="33.75" customHeight="1">
      <c r="A8" s="43"/>
      <c r="B8" s="119" t="s">
        <v>61</v>
      </c>
      <c r="C8" s="44">
        <v>1995</v>
      </c>
      <c r="D8" s="45">
        <v>2000</v>
      </c>
      <c r="E8" s="46">
        <v>2001</v>
      </c>
      <c r="F8" s="46">
        <v>2002</v>
      </c>
      <c r="G8" s="46">
        <v>2003</v>
      </c>
      <c r="H8" s="46">
        <v>2004</v>
      </c>
      <c r="I8" s="46">
        <v>2005</v>
      </c>
      <c r="J8" s="46">
        <v>2006</v>
      </c>
      <c r="K8" s="46">
        <v>2007</v>
      </c>
      <c r="L8" s="46">
        <v>2008</v>
      </c>
    </row>
    <row r="9" spans="1:12" ht="12.75">
      <c r="A9" s="47" t="s">
        <v>23</v>
      </c>
      <c r="B9" s="308"/>
      <c r="C9" s="47"/>
      <c r="D9" s="47"/>
      <c r="E9" s="47"/>
      <c r="F9" s="47"/>
      <c r="G9" s="47"/>
      <c r="H9" s="47"/>
      <c r="I9" s="47"/>
      <c r="J9" s="47"/>
      <c r="K9" s="47"/>
      <c r="L9" s="47"/>
    </row>
    <row r="10" spans="1:12" ht="12.75">
      <c r="A10" s="189" t="s">
        <v>24</v>
      </c>
      <c r="B10" s="309"/>
      <c r="C10" s="49" t="s">
        <v>25</v>
      </c>
      <c r="D10" s="49" t="s">
        <v>25</v>
      </c>
      <c r="E10" s="49" t="s">
        <v>25</v>
      </c>
      <c r="F10" s="49" t="s">
        <v>25</v>
      </c>
      <c r="G10" s="49" t="s">
        <v>25</v>
      </c>
      <c r="H10" s="49" t="s">
        <v>25</v>
      </c>
      <c r="I10" s="49" t="s">
        <v>25</v>
      </c>
      <c r="J10" s="49" t="s">
        <v>25</v>
      </c>
      <c r="K10" s="26" t="s">
        <v>25</v>
      </c>
      <c r="L10" s="296" t="s">
        <v>25</v>
      </c>
    </row>
    <row r="11" spans="1:12" ht="12.75">
      <c r="A11" s="189" t="s">
        <v>26</v>
      </c>
      <c r="B11" s="245"/>
      <c r="C11" s="49" t="s">
        <v>25</v>
      </c>
      <c r="D11" s="49" t="s">
        <v>25</v>
      </c>
      <c r="E11" s="49" t="s">
        <v>25</v>
      </c>
      <c r="F11" s="49" t="s">
        <v>25</v>
      </c>
      <c r="G11" s="49" t="s">
        <v>25</v>
      </c>
      <c r="H11" s="49" t="s">
        <v>25</v>
      </c>
      <c r="I11" s="49" t="s">
        <v>25</v>
      </c>
      <c r="J11" s="49" t="s">
        <v>25</v>
      </c>
      <c r="K11" s="26" t="s">
        <v>25</v>
      </c>
      <c r="L11" s="296" t="s">
        <v>25</v>
      </c>
    </row>
    <row r="12" spans="1:12" ht="12.75">
      <c r="A12" s="189" t="s">
        <v>27</v>
      </c>
      <c r="B12" s="245"/>
      <c r="C12" s="49" t="s">
        <v>25</v>
      </c>
      <c r="D12" s="49" t="s">
        <v>25</v>
      </c>
      <c r="E12" s="49" t="s">
        <v>25</v>
      </c>
      <c r="F12" s="49" t="s">
        <v>25</v>
      </c>
      <c r="G12" s="49" t="s">
        <v>25</v>
      </c>
      <c r="H12" s="49" t="s">
        <v>25</v>
      </c>
      <c r="I12" s="49" t="s">
        <v>25</v>
      </c>
      <c r="J12" s="49" t="s">
        <v>25</v>
      </c>
      <c r="K12" s="26" t="s">
        <v>25</v>
      </c>
      <c r="L12" s="296" t="s">
        <v>25</v>
      </c>
    </row>
    <row r="13" spans="1:12" ht="12.75">
      <c r="A13" s="189" t="s">
        <v>62</v>
      </c>
      <c r="B13" s="245">
        <v>1</v>
      </c>
      <c r="C13" s="49" t="s">
        <v>25</v>
      </c>
      <c r="D13" s="49" t="s">
        <v>25</v>
      </c>
      <c r="E13" s="49">
        <v>77.20857107110061</v>
      </c>
      <c r="F13" s="49">
        <v>78.52377165591207</v>
      </c>
      <c r="G13" s="49">
        <v>82.94362747942758</v>
      </c>
      <c r="H13" s="49">
        <v>78.99535584167769</v>
      </c>
      <c r="I13" s="26">
        <v>80.2412735941434</v>
      </c>
      <c r="J13" s="26">
        <v>78.8878363681016</v>
      </c>
      <c r="K13" s="296">
        <v>76.3499484798807</v>
      </c>
      <c r="L13" s="296" t="s">
        <v>25</v>
      </c>
    </row>
    <row r="14" spans="1:12" ht="12.75">
      <c r="A14" s="240" t="s">
        <v>56</v>
      </c>
      <c r="B14" s="266" t="s">
        <v>185</v>
      </c>
      <c r="C14" s="49">
        <v>45.50629561172867</v>
      </c>
      <c r="D14" s="49">
        <v>62.697858472998135</v>
      </c>
      <c r="E14" s="49" t="s">
        <v>25</v>
      </c>
      <c r="F14" s="49">
        <v>60.81460518284224</v>
      </c>
      <c r="G14" s="49">
        <v>63.80977172317549</v>
      </c>
      <c r="H14" s="49">
        <v>66.4445402867728</v>
      </c>
      <c r="I14" s="26">
        <v>73.1376763758608</v>
      </c>
      <c r="J14" s="26">
        <v>71.0742833351297</v>
      </c>
      <c r="K14" s="26">
        <v>70.7872279484643</v>
      </c>
      <c r="L14" s="296">
        <v>69.2266039526819</v>
      </c>
    </row>
    <row r="15" spans="1:13" ht="12.75">
      <c r="A15" s="189" t="s">
        <v>28</v>
      </c>
      <c r="B15" s="245">
        <v>1</v>
      </c>
      <c r="C15" s="49">
        <v>77.83560767475021</v>
      </c>
      <c r="D15" s="49" t="s">
        <v>25</v>
      </c>
      <c r="E15" s="49">
        <v>84.45775669092906</v>
      </c>
      <c r="F15" s="49">
        <v>83.0473565832978</v>
      </c>
      <c r="G15" s="49">
        <v>88.23234815125333</v>
      </c>
      <c r="H15" s="49">
        <v>86.84362249423452</v>
      </c>
      <c r="I15" s="26">
        <v>89.1304591369942</v>
      </c>
      <c r="J15" s="26">
        <v>89.7337652227737</v>
      </c>
      <c r="K15" s="26">
        <v>88.0389735352724</v>
      </c>
      <c r="L15" s="296">
        <v>86.9310865713177</v>
      </c>
      <c r="M15" s="293"/>
    </row>
    <row r="16" spans="1:13" ht="12.75">
      <c r="A16" s="189" t="s">
        <v>29</v>
      </c>
      <c r="B16" s="245" t="s">
        <v>185</v>
      </c>
      <c r="C16" s="49">
        <v>79.54128188967748</v>
      </c>
      <c r="D16" s="49">
        <v>89.96563461945635</v>
      </c>
      <c r="E16" s="49">
        <v>91.10132158590308</v>
      </c>
      <c r="F16" s="49">
        <v>92.63558347341414</v>
      </c>
      <c r="G16" s="49">
        <v>86.82790397475661</v>
      </c>
      <c r="H16" s="49">
        <v>90.35026048708382</v>
      </c>
      <c r="I16" s="26">
        <v>81.8667278853116</v>
      </c>
      <c r="J16" s="26">
        <v>84.3382855692416</v>
      </c>
      <c r="K16" s="26">
        <v>85.4093940376438</v>
      </c>
      <c r="L16" s="296">
        <v>82.739321487938</v>
      </c>
      <c r="M16" s="293"/>
    </row>
    <row r="17" spans="1:13" ht="12.75">
      <c r="A17" s="189" t="s">
        <v>30</v>
      </c>
      <c r="B17" s="245" t="s">
        <v>185</v>
      </c>
      <c r="C17" s="49">
        <v>91.2361728646358</v>
      </c>
      <c r="D17" s="49">
        <v>91.0328176421739</v>
      </c>
      <c r="E17" s="49">
        <v>85.15907848265874</v>
      </c>
      <c r="F17" s="49">
        <v>84.30675098073658</v>
      </c>
      <c r="G17" s="49">
        <v>89.61615132121284</v>
      </c>
      <c r="H17" s="49">
        <v>95.06207324643078</v>
      </c>
      <c r="I17" s="26">
        <v>93.6143278403882</v>
      </c>
      <c r="J17" s="26">
        <v>93.5475917229694</v>
      </c>
      <c r="K17" s="26">
        <v>96.8359100079324</v>
      </c>
      <c r="L17" s="296">
        <v>92.9935560644259</v>
      </c>
      <c r="M17" s="293"/>
    </row>
    <row r="18" spans="1:13" ht="12.75">
      <c r="A18" s="189" t="s">
        <v>97</v>
      </c>
      <c r="B18" s="245" t="s">
        <v>185</v>
      </c>
      <c r="C18" s="49" t="s">
        <v>25</v>
      </c>
      <c r="D18" s="49" t="s">
        <v>25</v>
      </c>
      <c r="E18" s="49" t="s">
        <v>25</v>
      </c>
      <c r="F18" s="49" t="s">
        <v>25</v>
      </c>
      <c r="G18" s="49" t="s">
        <v>25</v>
      </c>
      <c r="H18" s="49" t="s">
        <v>25</v>
      </c>
      <c r="I18" s="26" t="s">
        <v>25</v>
      </c>
      <c r="J18" s="26" t="s">
        <v>25</v>
      </c>
      <c r="K18" s="26" t="s">
        <v>25</v>
      </c>
      <c r="L18" s="296" t="s">
        <v>25</v>
      </c>
      <c r="M18" s="293"/>
    </row>
    <row r="19" spans="1:13" ht="12.75">
      <c r="A19" s="189" t="s">
        <v>31</v>
      </c>
      <c r="B19" s="245">
        <v>1</v>
      </c>
      <c r="C19" s="49">
        <v>100</v>
      </c>
      <c r="D19" s="49">
        <v>92.04460039648293</v>
      </c>
      <c r="E19" s="49">
        <v>92.46490697477516</v>
      </c>
      <c r="F19" s="49">
        <v>94.28109403995585</v>
      </c>
      <c r="G19" s="49">
        <v>96.86650911570544</v>
      </c>
      <c r="H19" s="49">
        <v>98.9474798905364</v>
      </c>
      <c r="I19" s="26">
        <v>99.2867892611729</v>
      </c>
      <c r="J19" s="26">
        <v>100</v>
      </c>
      <c r="K19" s="26">
        <v>99.5178813559616</v>
      </c>
      <c r="L19" s="296">
        <v>97.2140771741385</v>
      </c>
      <c r="M19" s="293"/>
    </row>
    <row r="20" spans="1:13" ht="12.75">
      <c r="A20" s="189" t="s">
        <v>32</v>
      </c>
      <c r="B20" s="245" t="s">
        <v>185</v>
      </c>
      <c r="C20" s="49">
        <v>79.56781362447505</v>
      </c>
      <c r="D20" s="49">
        <v>54.05749954588239</v>
      </c>
      <c r="E20" s="49">
        <v>75.70212780142742</v>
      </c>
      <c r="F20" s="49">
        <v>84.93029150823827</v>
      </c>
      <c r="G20" s="49">
        <v>95.94304567281763</v>
      </c>
      <c r="H20" s="49">
        <v>93.25645271257427</v>
      </c>
      <c r="I20" s="26">
        <v>99.5131802496272</v>
      </c>
      <c r="J20" s="26">
        <v>98.4136469935886</v>
      </c>
      <c r="K20" s="26">
        <v>96.2416147753697</v>
      </c>
      <c r="L20" s="296">
        <v>91.3873608297957</v>
      </c>
      <c r="M20" s="293"/>
    </row>
    <row r="21" spans="1:13" ht="12.75">
      <c r="A21" s="189" t="s">
        <v>33</v>
      </c>
      <c r="B21" s="245" t="s">
        <v>185</v>
      </c>
      <c r="C21" s="49" t="s">
        <v>25</v>
      </c>
      <c r="D21" s="49" t="s">
        <v>25</v>
      </c>
      <c r="E21" s="49">
        <v>83.06145068547157</v>
      </c>
      <c r="F21" s="49">
        <v>82.26620431289379</v>
      </c>
      <c r="G21" s="49">
        <v>87.43602765949134</v>
      </c>
      <c r="H21" s="49">
        <v>86.06569021076793</v>
      </c>
      <c r="I21" s="26">
        <v>82.3797582359333</v>
      </c>
      <c r="J21" s="26">
        <v>85.1435881861022</v>
      </c>
      <c r="K21" s="26">
        <v>84.2551450708921</v>
      </c>
      <c r="L21" s="296">
        <v>78.1206904602487</v>
      </c>
      <c r="M21" s="293"/>
    </row>
    <row r="22" spans="1:13" ht="12.75">
      <c r="A22" s="189" t="s">
        <v>34</v>
      </c>
      <c r="B22" s="245" t="s">
        <v>185</v>
      </c>
      <c r="C22" s="49">
        <v>79.65582272512965</v>
      </c>
      <c r="D22" s="49">
        <v>67.19807818300939</v>
      </c>
      <c r="E22" s="49">
        <v>69.6472702763424</v>
      </c>
      <c r="F22" s="49">
        <v>79.15170556552962</v>
      </c>
      <c r="G22" s="49">
        <v>80.87217351176741</v>
      </c>
      <c r="H22" s="49">
        <v>86.73542816023027</v>
      </c>
      <c r="I22" s="26">
        <v>79.4332962691468</v>
      </c>
      <c r="J22" s="26">
        <v>87.1418998103818</v>
      </c>
      <c r="K22" s="26">
        <v>85.9287087852616</v>
      </c>
      <c r="L22" s="296">
        <v>89.2386227477674</v>
      </c>
      <c r="M22" s="293"/>
    </row>
    <row r="23" spans="1:13" ht="12.75">
      <c r="A23" s="189" t="s">
        <v>35</v>
      </c>
      <c r="B23" s="245" t="s">
        <v>185</v>
      </c>
      <c r="C23" s="49" t="s">
        <v>25</v>
      </c>
      <c r="D23" s="49">
        <v>74.37393701249194</v>
      </c>
      <c r="E23" s="49">
        <v>77.49814503550932</v>
      </c>
      <c r="F23" s="49">
        <v>77.8656188605108</v>
      </c>
      <c r="G23" s="49">
        <v>90.764157014157</v>
      </c>
      <c r="H23" s="49">
        <v>92.44044943820225</v>
      </c>
      <c r="I23" s="26">
        <v>90.9626663344021</v>
      </c>
      <c r="J23" s="26">
        <v>86.7753973503418</v>
      </c>
      <c r="K23" s="26">
        <v>89.9527122869849</v>
      </c>
      <c r="L23" s="296">
        <v>96.0159577202703</v>
      </c>
      <c r="M23" s="293"/>
    </row>
    <row r="24" spans="1:13" ht="12.75">
      <c r="A24" s="189" t="s">
        <v>36</v>
      </c>
      <c r="B24" s="245" t="s">
        <v>185</v>
      </c>
      <c r="C24" s="49" t="s">
        <v>25</v>
      </c>
      <c r="D24" s="49">
        <v>77.87733744561052</v>
      </c>
      <c r="E24" s="49">
        <v>80.62127654197755</v>
      </c>
      <c r="F24" s="49">
        <v>78.30383440667677</v>
      </c>
      <c r="G24" s="49" t="s">
        <v>25</v>
      </c>
      <c r="H24" s="49">
        <v>81.6510480722956</v>
      </c>
      <c r="I24" s="26">
        <v>81.1</v>
      </c>
      <c r="J24" s="26">
        <v>84.1858018400632</v>
      </c>
      <c r="K24" s="26">
        <v>84.8926394013906</v>
      </c>
      <c r="L24" s="296">
        <v>85.0145993918778</v>
      </c>
      <c r="M24" s="293"/>
    </row>
    <row r="25" spans="1:13" ht="12.75">
      <c r="A25" s="189" t="s">
        <v>37</v>
      </c>
      <c r="B25" s="245">
        <v>1</v>
      </c>
      <c r="C25" s="49">
        <v>90.93091106290673</v>
      </c>
      <c r="D25" s="49">
        <v>93.92444589308995</v>
      </c>
      <c r="E25" s="49">
        <v>93.14141876248404</v>
      </c>
      <c r="F25" s="49">
        <v>92.11080368906455</v>
      </c>
      <c r="G25" s="49">
        <v>91.14473333333333</v>
      </c>
      <c r="H25" s="49">
        <v>91.36516620498615</v>
      </c>
      <c r="I25" s="26">
        <v>93.1151843817787</v>
      </c>
      <c r="J25" s="26">
        <v>92.6302192328325</v>
      </c>
      <c r="K25" s="26">
        <v>93.0089879154079</v>
      </c>
      <c r="L25" s="296">
        <v>94.7398222940226</v>
      </c>
      <c r="M25" s="293"/>
    </row>
    <row r="26" spans="1:13" ht="12.75">
      <c r="A26" s="189" t="s">
        <v>38</v>
      </c>
      <c r="B26" s="245">
        <v>1</v>
      </c>
      <c r="C26" s="49">
        <v>87.50246700788126</v>
      </c>
      <c r="D26" s="49">
        <v>96.29036077014143</v>
      </c>
      <c r="E26" s="49">
        <v>99.71062898990888</v>
      </c>
      <c r="F26" s="49">
        <v>98.52212381663813</v>
      </c>
      <c r="G26" s="49">
        <v>91.64949276853476</v>
      </c>
      <c r="H26" s="49">
        <v>94.04227876672705</v>
      </c>
      <c r="I26" s="26">
        <v>93.948974267971</v>
      </c>
      <c r="J26" s="26">
        <v>93.0454265025814</v>
      </c>
      <c r="K26" s="26">
        <v>91.320257657755</v>
      </c>
      <c r="L26" s="296">
        <v>92.9595144273548</v>
      </c>
      <c r="M26" s="293"/>
    </row>
    <row r="27" spans="1:13" ht="12.75">
      <c r="A27" s="189" t="s">
        <v>39</v>
      </c>
      <c r="B27" s="245" t="s">
        <v>185</v>
      </c>
      <c r="C27" s="49" t="s">
        <v>25</v>
      </c>
      <c r="D27" s="49" t="s">
        <v>25</v>
      </c>
      <c r="E27" s="49" t="s">
        <v>25</v>
      </c>
      <c r="F27" s="49">
        <v>68.70675176352032</v>
      </c>
      <c r="G27" s="49">
        <v>70.59060402684564</v>
      </c>
      <c r="H27" s="49">
        <v>69.42100098135427</v>
      </c>
      <c r="I27" s="26">
        <v>75.0251687098316</v>
      </c>
      <c r="J27" s="26">
        <v>70.6947697872672</v>
      </c>
      <c r="K27" s="26">
        <v>74.6169712335511</v>
      </c>
      <c r="L27" s="296">
        <v>73.2323659268213</v>
      </c>
      <c r="M27" s="293"/>
    </row>
    <row r="28" spans="1:13" ht="12.75">
      <c r="A28" s="189" t="s">
        <v>40</v>
      </c>
      <c r="B28" s="245" t="s">
        <v>185</v>
      </c>
      <c r="C28" s="49" t="s">
        <v>25</v>
      </c>
      <c r="D28" s="49">
        <v>33.06560019327501</v>
      </c>
      <c r="E28" s="49">
        <v>34.13737513972814</v>
      </c>
      <c r="F28" s="49">
        <v>35.26336386468452</v>
      </c>
      <c r="G28" s="49">
        <v>37.282320623109065</v>
      </c>
      <c r="H28" s="49">
        <v>39.27999563705185</v>
      </c>
      <c r="I28" s="26">
        <v>40.3390888909384</v>
      </c>
      <c r="J28" s="26">
        <v>42.0575899838019</v>
      </c>
      <c r="K28" s="26">
        <v>42.6377696529881</v>
      </c>
      <c r="L28" s="296">
        <v>44.0227274301821</v>
      </c>
      <c r="M28" s="293"/>
    </row>
    <row r="29" spans="1:13" ht="12.75">
      <c r="A29" s="189" t="s">
        <v>41</v>
      </c>
      <c r="B29" s="245" t="s">
        <v>185</v>
      </c>
      <c r="C29" s="49" t="s">
        <v>25</v>
      </c>
      <c r="D29" s="49" t="s">
        <v>25</v>
      </c>
      <c r="E29" s="49" t="s">
        <v>25</v>
      </c>
      <c r="F29" s="49" t="s">
        <v>25</v>
      </c>
      <c r="G29" s="49" t="s">
        <v>25</v>
      </c>
      <c r="H29" s="49" t="s">
        <v>25</v>
      </c>
      <c r="I29" s="26" t="s">
        <v>25</v>
      </c>
      <c r="J29" s="26" t="s">
        <v>25</v>
      </c>
      <c r="K29" s="26" t="s">
        <v>25</v>
      </c>
      <c r="L29" s="296" t="s">
        <v>25</v>
      </c>
      <c r="M29" s="293"/>
    </row>
    <row r="30" spans="1:13" ht="12.75">
      <c r="A30" s="189" t="s">
        <v>42</v>
      </c>
      <c r="B30" s="245" t="s">
        <v>185</v>
      </c>
      <c r="C30" s="49">
        <v>71.97679857797736</v>
      </c>
      <c r="D30" s="49">
        <v>79.99633363886343</v>
      </c>
      <c r="E30" s="49">
        <v>78.77830912207887</v>
      </c>
      <c r="F30" s="49">
        <v>76.92321162770335</v>
      </c>
      <c r="G30" s="49">
        <v>78.48006148065922</v>
      </c>
      <c r="H30" s="49">
        <v>74.78553973203</v>
      </c>
      <c r="I30" s="26">
        <v>72.8869547821168</v>
      </c>
      <c r="J30" s="26">
        <v>75.4333145135777</v>
      </c>
      <c r="K30" s="26">
        <v>76.783208424362</v>
      </c>
      <c r="L30" s="296">
        <v>77.9465087189552</v>
      </c>
      <c r="M30" s="293"/>
    </row>
    <row r="31" spans="1:13" ht="12.75">
      <c r="A31" s="189" t="s">
        <v>43</v>
      </c>
      <c r="B31" s="245" t="s">
        <v>185</v>
      </c>
      <c r="C31" s="49">
        <v>77.32509231300529</v>
      </c>
      <c r="D31" s="49">
        <v>99.17306060803818</v>
      </c>
      <c r="E31" s="49">
        <v>104.72780701917532</v>
      </c>
      <c r="F31" s="49">
        <v>97.47696563066515</v>
      </c>
      <c r="G31" s="49">
        <v>91.67642951535657</v>
      </c>
      <c r="H31" s="49">
        <v>99.85744700546144</v>
      </c>
      <c r="I31" s="26">
        <v>89.3992665577419</v>
      </c>
      <c r="J31" s="26">
        <v>87.9023078460786</v>
      </c>
      <c r="K31" s="26">
        <v>91.8621186203371</v>
      </c>
      <c r="L31" s="296">
        <v>91.2813856731875</v>
      </c>
      <c r="M31" s="293"/>
    </row>
    <row r="32" spans="1:13" ht="12.75">
      <c r="A32" s="189" t="s">
        <v>44</v>
      </c>
      <c r="B32" s="245" t="s">
        <v>185</v>
      </c>
      <c r="C32" s="49" t="s">
        <v>25</v>
      </c>
      <c r="D32" s="49">
        <v>90.43787971883914</v>
      </c>
      <c r="E32" s="49">
        <v>93.21031927704976</v>
      </c>
      <c r="F32" s="49">
        <v>90.68909607622284</v>
      </c>
      <c r="G32" s="49">
        <v>85.5748454573975</v>
      </c>
      <c r="H32" s="49">
        <v>79.25367084313012</v>
      </c>
      <c r="I32" s="26">
        <v>85</v>
      </c>
      <c r="J32" s="26">
        <v>81.3798174415657</v>
      </c>
      <c r="K32" s="26">
        <v>83.7082710038876</v>
      </c>
      <c r="L32" s="296">
        <v>82.635839321664</v>
      </c>
      <c r="M32" s="293"/>
    </row>
    <row r="33" spans="1:13" ht="12.75">
      <c r="A33" s="189" t="s">
        <v>45</v>
      </c>
      <c r="B33" s="245">
        <v>2</v>
      </c>
      <c r="C33" s="49">
        <v>52.47486388081638</v>
      </c>
      <c r="D33" s="49">
        <v>52.342355008787344</v>
      </c>
      <c r="E33" s="49">
        <v>47.74368296938768</v>
      </c>
      <c r="F33" s="49">
        <v>50.032362946683925</v>
      </c>
      <c r="G33" s="49">
        <v>60.18596449040119</v>
      </c>
      <c r="H33" s="49">
        <v>53.453002396664374</v>
      </c>
      <c r="I33" s="26">
        <v>51.1475885333336</v>
      </c>
      <c r="J33" s="26">
        <v>53.6861668709224</v>
      </c>
      <c r="K33" s="26">
        <v>65.1004229845848</v>
      </c>
      <c r="L33" s="296">
        <v>62.9071765074795</v>
      </c>
      <c r="M33" s="293"/>
    </row>
    <row r="34" spans="1:13" ht="12.75">
      <c r="A34" s="239" t="s">
        <v>46</v>
      </c>
      <c r="B34" s="245" t="s">
        <v>185</v>
      </c>
      <c r="C34" s="49">
        <v>85.27119960560523</v>
      </c>
      <c r="D34" s="49">
        <v>87.21764377040016</v>
      </c>
      <c r="E34" s="49">
        <v>71.62251509675144</v>
      </c>
      <c r="F34" s="49">
        <v>60.49109452368635</v>
      </c>
      <c r="G34" s="49">
        <v>55.94709061718922</v>
      </c>
      <c r="H34" s="49">
        <v>83.15454832074707</v>
      </c>
      <c r="I34" s="26">
        <v>83.2887167344539</v>
      </c>
      <c r="J34" s="26">
        <v>83.6246744240378</v>
      </c>
      <c r="K34" s="26">
        <v>84.7148010462481</v>
      </c>
      <c r="L34" s="296">
        <v>80.6698705243905</v>
      </c>
      <c r="M34" s="293"/>
    </row>
    <row r="35" spans="1:13" ht="12.75">
      <c r="A35" s="189" t="s">
        <v>47</v>
      </c>
      <c r="B35" s="245">
        <v>1</v>
      </c>
      <c r="C35" s="49">
        <v>61.97168070982237</v>
      </c>
      <c r="D35" s="49">
        <v>60.383427351101005</v>
      </c>
      <c r="E35" s="49">
        <v>65.50997713247502</v>
      </c>
      <c r="F35" s="49">
        <v>66.47609591744556</v>
      </c>
      <c r="G35" s="49">
        <v>66.65597806951361</v>
      </c>
      <c r="H35" s="49">
        <v>66.13865319189378</v>
      </c>
      <c r="I35" s="26">
        <v>72.1236336975361</v>
      </c>
      <c r="J35" s="26">
        <v>72.0307590286576</v>
      </c>
      <c r="K35" s="26">
        <v>74.2521075164408</v>
      </c>
      <c r="L35" s="296">
        <v>73.3104945569292</v>
      </c>
      <c r="M35" s="293"/>
    </row>
    <row r="36" spans="1:13" ht="12.75">
      <c r="A36" s="189" t="s">
        <v>48</v>
      </c>
      <c r="B36" s="245" t="s">
        <v>185</v>
      </c>
      <c r="C36" s="49">
        <v>62.12238999807936</v>
      </c>
      <c r="D36" s="49">
        <v>74.99300348378256</v>
      </c>
      <c r="E36" s="49">
        <v>71.4130133460061</v>
      </c>
      <c r="F36" s="49">
        <v>72.36312180254708</v>
      </c>
      <c r="G36" s="49">
        <v>75.88468274818884</v>
      </c>
      <c r="H36" s="49">
        <v>77.91051133613429</v>
      </c>
      <c r="I36" s="26">
        <v>78.0745156851546</v>
      </c>
      <c r="J36" s="26">
        <v>75.9806282749722</v>
      </c>
      <c r="K36" s="26">
        <v>74.1351504676357</v>
      </c>
      <c r="L36" s="296">
        <v>76.4040340391036</v>
      </c>
      <c r="M36" s="293"/>
    </row>
    <row r="37" spans="1:13" ht="12.75">
      <c r="A37" s="189" t="s">
        <v>49</v>
      </c>
      <c r="B37" s="245">
        <v>1</v>
      </c>
      <c r="C37" s="49">
        <v>85.79999649365139</v>
      </c>
      <c r="D37" s="49">
        <v>88.13000354817801</v>
      </c>
      <c r="E37" s="49">
        <v>90.73000359681429</v>
      </c>
      <c r="F37" s="49">
        <v>91.55000363312391</v>
      </c>
      <c r="G37" s="49">
        <v>88.98999650235038</v>
      </c>
      <c r="H37" s="49">
        <v>87.14999658942821</v>
      </c>
      <c r="I37" s="26">
        <v>88.7234817312749</v>
      </c>
      <c r="J37" s="26">
        <v>89.4562913321305</v>
      </c>
      <c r="K37" s="26">
        <v>89.0986308652237</v>
      </c>
      <c r="L37" s="296">
        <v>89.7174663757982</v>
      </c>
      <c r="M37" s="293"/>
    </row>
    <row r="38" spans="1:13" ht="12.75">
      <c r="A38" s="189" t="s">
        <v>50</v>
      </c>
      <c r="B38" s="245" t="s">
        <v>185</v>
      </c>
      <c r="C38" s="49">
        <v>36.98424909612967</v>
      </c>
      <c r="D38" s="49">
        <v>37.38570703407994</v>
      </c>
      <c r="E38" s="49">
        <v>37.27964186403633</v>
      </c>
      <c r="F38" s="49">
        <v>36.55714066356645</v>
      </c>
      <c r="G38" s="49">
        <v>40.813763924014985</v>
      </c>
      <c r="H38" s="49">
        <v>54.8389401846648</v>
      </c>
      <c r="I38" s="26">
        <v>47.5490609757739</v>
      </c>
      <c r="J38" s="26">
        <v>51.5957628367024</v>
      </c>
      <c r="K38" s="26">
        <v>58.3544173657424</v>
      </c>
      <c r="L38" s="296">
        <v>26.2095236771775</v>
      </c>
      <c r="M38" s="293"/>
    </row>
    <row r="39" spans="1:13" ht="12.75">
      <c r="A39" s="189" t="s">
        <v>51</v>
      </c>
      <c r="B39" s="245" t="s">
        <v>185</v>
      </c>
      <c r="C39" s="49" t="s">
        <v>25</v>
      </c>
      <c r="D39" s="49" t="s">
        <v>25</v>
      </c>
      <c r="E39" s="49" t="s">
        <v>25</v>
      </c>
      <c r="F39" s="49" t="s">
        <v>25</v>
      </c>
      <c r="G39" s="49" t="s">
        <v>25</v>
      </c>
      <c r="H39" s="49" t="s">
        <v>25</v>
      </c>
      <c r="I39" s="26">
        <v>85.7121070879084</v>
      </c>
      <c r="J39" s="26">
        <v>88.3400627574625</v>
      </c>
      <c r="K39" s="26">
        <v>88.6734696434702</v>
      </c>
      <c r="L39" s="296">
        <v>91.0893014624559</v>
      </c>
      <c r="M39" s="293"/>
    </row>
    <row r="40" spans="1:13" ht="12.75">
      <c r="A40" s="189" t="s">
        <v>52</v>
      </c>
      <c r="B40" s="245" t="s">
        <v>185</v>
      </c>
      <c r="C40" s="49">
        <v>69.29806152863618</v>
      </c>
      <c r="D40" s="49">
        <v>69.83229220051378</v>
      </c>
      <c r="E40" s="49">
        <v>70.89262613195343</v>
      </c>
      <c r="F40" s="49">
        <v>72.55528360985952</v>
      </c>
      <c r="G40" s="49">
        <v>73.6180679174945</v>
      </c>
      <c r="H40" s="49">
        <v>74.95319348866975</v>
      </c>
      <c r="I40" s="26">
        <v>75.4008812963647</v>
      </c>
      <c r="J40" s="26">
        <v>76.9933442637012</v>
      </c>
      <c r="K40" s="26">
        <v>77.5276545877135</v>
      </c>
      <c r="L40" s="296">
        <v>76.669082390046</v>
      </c>
      <c r="M40" s="293"/>
    </row>
    <row r="41" spans="1:12" ht="12.75">
      <c r="A41" s="240"/>
      <c r="B41" s="245"/>
      <c r="C41" s="49"/>
      <c r="D41" s="50"/>
      <c r="E41" s="50"/>
      <c r="F41" s="50"/>
      <c r="G41" s="50"/>
      <c r="H41" s="50"/>
      <c r="I41" s="50"/>
      <c r="J41" s="50"/>
      <c r="K41" s="50"/>
      <c r="L41" s="50"/>
    </row>
    <row r="42" spans="1:13" ht="12.75">
      <c r="A42" s="28" t="s">
        <v>53</v>
      </c>
      <c r="B42" s="245"/>
      <c r="C42" s="310">
        <v>74.1667058147171</v>
      </c>
      <c r="D42" s="310">
        <v>74.87713697796168</v>
      </c>
      <c r="E42" s="310">
        <v>77.20953146060627</v>
      </c>
      <c r="F42" s="310">
        <v>76.23376944541677</v>
      </c>
      <c r="G42" s="310">
        <v>77.99190612908973</v>
      </c>
      <c r="H42" s="310">
        <v>80.09585382078996</v>
      </c>
      <c r="I42" s="310">
        <v>80.09233763519843</v>
      </c>
      <c r="J42" s="310">
        <v>80.54204736519173</v>
      </c>
      <c r="K42" s="310">
        <v>81.69247671809241</v>
      </c>
      <c r="L42" s="310">
        <v>80.10707958904119</v>
      </c>
      <c r="M42" s="280"/>
    </row>
    <row r="43" spans="1:13" s="238" customFormat="1" ht="45">
      <c r="A43" s="241" t="s">
        <v>167</v>
      </c>
      <c r="B43" s="311"/>
      <c r="C43" s="237">
        <v>74.1667058147171</v>
      </c>
      <c r="D43" s="237"/>
      <c r="E43" s="242"/>
      <c r="F43" s="242"/>
      <c r="G43" s="242"/>
      <c r="H43" s="242"/>
      <c r="I43" s="237"/>
      <c r="J43" s="237"/>
      <c r="K43" s="237"/>
      <c r="L43" s="237">
        <v>80.69697266736165</v>
      </c>
      <c r="M43" s="294"/>
    </row>
    <row r="44" spans="1:12" ht="12.75">
      <c r="A44" s="28" t="s">
        <v>54</v>
      </c>
      <c r="B44" s="312"/>
      <c r="C44" s="51">
        <v>76.66900113865132</v>
      </c>
      <c r="D44" s="51">
        <v>76.79328509045529</v>
      </c>
      <c r="E44" s="51">
        <v>78.42812089387091</v>
      </c>
      <c r="F44" s="51">
        <v>77.59966122827359</v>
      </c>
      <c r="G44" s="51">
        <v>80.80963910145617</v>
      </c>
      <c r="H44" s="51">
        <v>82.42489025871781</v>
      </c>
      <c r="I44" s="51">
        <v>83.21504262613652</v>
      </c>
      <c r="J44" s="51">
        <v>83.19166369799773</v>
      </c>
      <c r="K44" s="51">
        <v>84.6896976244844</v>
      </c>
      <c r="L44" s="51">
        <v>83.37771546925711</v>
      </c>
    </row>
    <row r="45" spans="1:12" ht="12.75">
      <c r="A45" s="28"/>
      <c r="B45" s="312"/>
      <c r="C45" s="51"/>
      <c r="D45" s="52"/>
      <c r="E45" s="52"/>
      <c r="F45" s="52"/>
      <c r="G45" s="52"/>
      <c r="H45" s="52"/>
      <c r="I45" s="52"/>
      <c r="J45" s="52"/>
      <c r="K45" s="52"/>
      <c r="L45" s="52"/>
    </row>
    <row r="46" spans="1:12" ht="12.75">
      <c r="A46" s="243" t="s">
        <v>55</v>
      </c>
      <c r="B46" s="313"/>
      <c r="C46" s="51"/>
      <c r="D46" s="52"/>
      <c r="E46" s="52"/>
      <c r="F46" s="52"/>
      <c r="G46" s="52"/>
      <c r="H46" s="52"/>
      <c r="I46" s="52"/>
      <c r="J46" s="52"/>
      <c r="K46" s="52"/>
      <c r="L46" s="52"/>
    </row>
    <row r="47" spans="1:12" ht="12.75">
      <c r="A47" s="240" t="s">
        <v>63</v>
      </c>
      <c r="B47" s="245" t="s">
        <v>185</v>
      </c>
      <c r="C47" s="49" t="s">
        <v>25</v>
      </c>
      <c r="D47" s="49" t="s">
        <v>25</v>
      </c>
      <c r="E47" s="49" t="s">
        <v>25</v>
      </c>
      <c r="F47" s="49" t="s">
        <v>25</v>
      </c>
      <c r="G47" s="49" t="s">
        <v>25</v>
      </c>
      <c r="H47" s="49" t="s">
        <v>25</v>
      </c>
      <c r="I47" s="49" t="s">
        <v>25</v>
      </c>
      <c r="J47" s="49" t="s">
        <v>25</v>
      </c>
      <c r="K47" s="49" t="s">
        <v>25</v>
      </c>
      <c r="L47" s="49" t="s">
        <v>25</v>
      </c>
    </row>
    <row r="48" spans="1:12" ht="12.75">
      <c r="A48" s="240" t="s">
        <v>57</v>
      </c>
      <c r="B48" s="266" t="s">
        <v>185</v>
      </c>
      <c r="C48" s="49" t="s">
        <v>25</v>
      </c>
      <c r="D48" s="49" t="s">
        <v>25</v>
      </c>
      <c r="E48" s="49" t="s">
        <v>25</v>
      </c>
      <c r="F48" s="49" t="s">
        <v>25</v>
      </c>
      <c r="G48" s="49" t="s">
        <v>25</v>
      </c>
      <c r="H48" s="49" t="s">
        <v>25</v>
      </c>
      <c r="I48" s="49" t="s">
        <v>25</v>
      </c>
      <c r="J48" s="49">
        <v>75.4689066004868</v>
      </c>
      <c r="K48" s="49" t="s">
        <v>25</v>
      </c>
      <c r="L48" s="49" t="s">
        <v>25</v>
      </c>
    </row>
    <row r="49" spans="1:12" ht="12.75">
      <c r="A49" s="240" t="s">
        <v>58</v>
      </c>
      <c r="B49" s="266" t="s">
        <v>185</v>
      </c>
      <c r="C49" s="49" t="s">
        <v>25</v>
      </c>
      <c r="D49" s="49" t="s">
        <v>25</v>
      </c>
      <c r="E49" s="49" t="s">
        <v>25</v>
      </c>
      <c r="F49" s="49">
        <v>89.63776302782092</v>
      </c>
      <c r="G49" s="49">
        <v>89.26725663716815</v>
      </c>
      <c r="H49" s="49">
        <v>92.64354646807385</v>
      </c>
      <c r="I49" s="49">
        <v>89.9751742660506</v>
      </c>
      <c r="J49" s="49">
        <v>90.1202210358455</v>
      </c>
      <c r="K49" s="49">
        <v>92.4676417190983</v>
      </c>
      <c r="L49" s="49">
        <v>89.5580701528419</v>
      </c>
    </row>
    <row r="50" spans="1:12" ht="12.75">
      <c r="A50" s="240" t="s">
        <v>59</v>
      </c>
      <c r="B50" s="267" t="s">
        <v>185</v>
      </c>
      <c r="C50" s="49" t="s">
        <v>25</v>
      </c>
      <c r="D50" s="49" t="s">
        <v>25</v>
      </c>
      <c r="E50" s="49" t="s">
        <v>25</v>
      </c>
      <c r="F50" s="49" t="s">
        <v>25</v>
      </c>
      <c r="G50" s="49" t="s">
        <v>25</v>
      </c>
      <c r="H50" s="49" t="s">
        <v>25</v>
      </c>
      <c r="I50" s="49" t="s">
        <v>25</v>
      </c>
      <c r="J50" s="49" t="s">
        <v>25</v>
      </c>
      <c r="K50" s="49" t="s">
        <v>25</v>
      </c>
      <c r="L50" s="49" t="s">
        <v>25</v>
      </c>
    </row>
    <row r="51" spans="1:12" ht="12.75">
      <c r="A51" s="244" t="s">
        <v>60</v>
      </c>
      <c r="B51" s="268">
        <v>1</v>
      </c>
      <c r="C51" s="226" t="s">
        <v>25</v>
      </c>
      <c r="D51" s="226" t="s">
        <v>25</v>
      </c>
      <c r="E51" s="226" t="s">
        <v>25</v>
      </c>
      <c r="F51" s="226" t="s">
        <v>25</v>
      </c>
      <c r="G51" s="226" t="s">
        <v>25</v>
      </c>
      <c r="H51" s="226" t="s">
        <v>25</v>
      </c>
      <c r="I51" s="226">
        <v>83.2490615184249</v>
      </c>
      <c r="J51" s="226">
        <v>96.7714145863926</v>
      </c>
      <c r="K51" s="226">
        <v>91.4496711411977</v>
      </c>
      <c r="L51" s="226">
        <v>85.1132810992319</v>
      </c>
    </row>
    <row r="52" spans="1:12" ht="12.75">
      <c r="A52" s="53"/>
      <c r="B52" s="53"/>
      <c r="C52" s="54"/>
      <c r="D52" s="55"/>
      <c r="E52" s="55"/>
      <c r="F52" s="55"/>
      <c r="G52" s="55"/>
      <c r="H52" s="55"/>
      <c r="I52" s="55"/>
      <c r="J52" s="55"/>
      <c r="K52" s="55"/>
      <c r="L52" s="55"/>
    </row>
    <row r="53" spans="1:12" ht="87" customHeight="1">
      <c r="A53" s="401" t="s">
        <v>195</v>
      </c>
      <c r="B53" s="401"/>
      <c r="C53" s="401"/>
      <c r="D53" s="401"/>
      <c r="E53" s="401"/>
      <c r="F53" s="401"/>
      <c r="G53" s="401"/>
      <c r="H53" s="401"/>
      <c r="I53" s="401"/>
      <c r="J53" s="401"/>
      <c r="K53" s="401"/>
      <c r="L53" s="401"/>
    </row>
  </sheetData>
  <sheetProtection/>
  <mergeCells count="2">
    <mergeCell ref="A5:J5"/>
    <mergeCell ref="A53:L53"/>
  </mergeCells>
  <conditionalFormatting sqref="C52 C41:C46 C11:D40 C14:L14 A10:D13 C11:H13 I10:L13 A15:L40 C14:K40 K10:L40 C47:L51 C42:L44">
    <cfRule type="expression" priority="18" dxfId="0" stopIfTrue="1">
      <formula>#REF!=0</formula>
    </cfRule>
  </conditionalFormatting>
  <conditionalFormatting sqref="I33:J33">
    <cfRule type="expression" priority="7" dxfId="0" stopIfTrue="1">
      <formula>#REF!=0</formula>
    </cfRule>
  </conditionalFormatting>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4" r:id="rId2"/>
</worksheet>
</file>

<file path=xl/worksheets/sheet4.xml><?xml version="1.0" encoding="utf-8"?>
<worksheet xmlns="http://schemas.openxmlformats.org/spreadsheetml/2006/main" xmlns:r="http://schemas.openxmlformats.org/officeDocument/2006/relationships">
  <sheetPr codeName="Sheet8">
    <tabColor rgb="FFFF0000"/>
    <pageSetUpPr fitToPage="1"/>
  </sheetPr>
  <dimension ref="A1:Q66"/>
  <sheetViews>
    <sheetView zoomScalePageLayoutView="0" workbookViewId="0" topLeftCell="A1">
      <pane xSplit="2" ySplit="10" topLeftCell="C11" activePane="bottomRight" state="frozen"/>
      <selection pane="topLeft" activeCell="Q3" sqref="Q3"/>
      <selection pane="topRight" activeCell="Q3" sqref="Q3"/>
      <selection pane="bottomLeft" activeCell="Q3" sqref="Q3"/>
      <selection pane="bottomRight" activeCell="Q3" sqref="Q3"/>
    </sheetView>
  </sheetViews>
  <sheetFormatPr defaultColWidth="9.140625" defaultRowHeight="12.75"/>
  <cols>
    <col min="1" max="1" width="15.421875" style="314" customWidth="1"/>
    <col min="2" max="2" width="5.7109375" style="315" bestFit="1" customWidth="1"/>
    <col min="3" max="17" width="7.28125" style="314" customWidth="1"/>
    <col min="18" max="22" width="9.140625" style="120" customWidth="1"/>
    <col min="23" max="16384" width="9.140625" style="120" customWidth="1"/>
  </cols>
  <sheetData>
    <row r="1" ht="12.75">
      <c r="A1" s="389" t="s">
        <v>222</v>
      </c>
    </row>
    <row r="2" spans="1:2" ht="12.75">
      <c r="A2" s="391"/>
      <c r="B2" s="432" t="s">
        <v>208</v>
      </c>
    </row>
    <row r="3" ht="12.75">
      <c r="A3" s="391" t="s">
        <v>224</v>
      </c>
    </row>
    <row r="4" spans="1:17" ht="12.75">
      <c r="A4" s="127" t="s">
        <v>196</v>
      </c>
      <c r="B4" s="194"/>
      <c r="C4" s="128"/>
      <c r="D4" s="128"/>
      <c r="E4" s="128"/>
      <c r="F4" s="128"/>
      <c r="G4" s="128"/>
      <c r="H4" s="128"/>
      <c r="I4" s="128"/>
      <c r="J4" s="128"/>
      <c r="K4" s="128"/>
      <c r="L4" s="128"/>
      <c r="M4" s="128"/>
      <c r="N4" s="129"/>
      <c r="O4" s="129"/>
      <c r="P4" s="129"/>
      <c r="Q4" s="129"/>
    </row>
    <row r="5" spans="1:17" ht="12.75">
      <c r="A5" s="278" t="s">
        <v>181</v>
      </c>
      <c r="B5" s="195"/>
      <c r="C5" s="129"/>
      <c r="D5" s="129"/>
      <c r="E5" s="129"/>
      <c r="F5" s="129"/>
      <c r="G5" s="129"/>
      <c r="H5" s="129"/>
      <c r="I5" s="129"/>
      <c r="J5" s="129"/>
      <c r="K5" s="129"/>
      <c r="M5" s="129"/>
      <c r="N5" s="129"/>
      <c r="Q5" s="129"/>
    </row>
    <row r="6" spans="1:17" ht="12.75">
      <c r="A6" s="129"/>
      <c r="B6" s="196"/>
      <c r="C6" s="129"/>
      <c r="D6" s="129"/>
      <c r="E6" s="129"/>
      <c r="F6" s="129"/>
      <c r="G6" s="129"/>
      <c r="H6" s="129"/>
      <c r="I6" s="129"/>
      <c r="J6" s="129"/>
      <c r="K6" s="129"/>
      <c r="L6" s="129"/>
      <c r="M6" s="129"/>
      <c r="O6" s="129"/>
      <c r="P6" s="129"/>
      <c r="Q6" s="129"/>
    </row>
    <row r="7" spans="1:17" ht="13.5" thickBot="1">
      <c r="A7" s="128"/>
      <c r="B7" s="195"/>
      <c r="C7" s="129"/>
      <c r="D7" s="129"/>
      <c r="E7" s="129"/>
      <c r="F7" s="129"/>
      <c r="G7" s="129"/>
      <c r="H7" s="129"/>
      <c r="I7" s="129"/>
      <c r="J7" s="129"/>
      <c r="K7" s="129"/>
      <c r="L7" s="129"/>
      <c r="M7" s="129"/>
      <c r="N7" s="129"/>
      <c r="O7" s="129"/>
      <c r="P7" s="129"/>
      <c r="Q7" s="129"/>
    </row>
    <row r="8" spans="1:17" ht="22.5" customHeight="1">
      <c r="A8" s="273"/>
      <c r="B8" s="415"/>
      <c r="C8" s="130" t="s">
        <v>114</v>
      </c>
      <c r="D8" s="131"/>
      <c r="E8" s="131"/>
      <c r="F8" s="132"/>
      <c r="G8" s="408" t="s">
        <v>115</v>
      </c>
      <c r="H8" s="409"/>
      <c r="I8" s="409"/>
      <c r="J8" s="409"/>
      <c r="K8" s="409"/>
      <c r="L8" s="409"/>
      <c r="M8" s="410"/>
      <c r="N8" s="417" t="s">
        <v>116</v>
      </c>
      <c r="O8" s="418"/>
      <c r="P8" s="418"/>
      <c r="Q8" s="419"/>
    </row>
    <row r="9" spans="1:17" ht="12.75">
      <c r="A9" s="273"/>
      <c r="B9" s="415"/>
      <c r="C9" s="133" t="s">
        <v>117</v>
      </c>
      <c r="D9" s="134"/>
      <c r="E9" s="134"/>
      <c r="F9" s="135"/>
      <c r="G9" s="136" t="s">
        <v>117</v>
      </c>
      <c r="H9" s="137"/>
      <c r="I9" s="137"/>
      <c r="J9" s="138"/>
      <c r="K9" s="411" t="s">
        <v>118</v>
      </c>
      <c r="L9" s="412"/>
      <c r="M9" s="413"/>
      <c r="N9" s="133" t="s">
        <v>117</v>
      </c>
      <c r="O9" s="134"/>
      <c r="P9" s="134"/>
      <c r="Q9" s="135"/>
    </row>
    <row r="10" spans="1:17" ht="33.75">
      <c r="A10" s="274"/>
      <c r="B10" s="416"/>
      <c r="C10" s="139" t="s">
        <v>5</v>
      </c>
      <c r="D10" s="281" t="s">
        <v>142</v>
      </c>
      <c r="E10" s="140" t="s">
        <v>6</v>
      </c>
      <c r="F10" s="141" t="s">
        <v>7</v>
      </c>
      <c r="G10" s="139" t="s">
        <v>5</v>
      </c>
      <c r="H10" s="281" t="s">
        <v>142</v>
      </c>
      <c r="I10" s="140" t="s">
        <v>6</v>
      </c>
      <c r="J10" s="141" t="s">
        <v>7</v>
      </c>
      <c r="K10" s="139" t="s">
        <v>139</v>
      </c>
      <c r="L10" s="140" t="s">
        <v>140</v>
      </c>
      <c r="M10" s="141" t="s">
        <v>141</v>
      </c>
      <c r="N10" s="139" t="s">
        <v>5</v>
      </c>
      <c r="O10" s="281" t="s">
        <v>142</v>
      </c>
      <c r="P10" s="281" t="s">
        <v>6</v>
      </c>
      <c r="Q10" s="141" t="s">
        <v>7</v>
      </c>
    </row>
    <row r="11" spans="1:17" ht="12.75">
      <c r="A11" s="142" t="s">
        <v>23</v>
      </c>
      <c r="B11" s="143"/>
      <c r="C11" s="144" t="s">
        <v>8</v>
      </c>
      <c r="D11" s="145" t="s">
        <v>9</v>
      </c>
      <c r="E11" s="145" t="s">
        <v>10</v>
      </c>
      <c r="F11" s="146" t="s">
        <v>11</v>
      </c>
      <c r="G11" s="144" t="s">
        <v>12</v>
      </c>
      <c r="H11" s="145" t="s">
        <v>13</v>
      </c>
      <c r="I11" s="145" t="s">
        <v>14</v>
      </c>
      <c r="J11" s="146" t="s">
        <v>15</v>
      </c>
      <c r="K11" s="147" t="s">
        <v>16</v>
      </c>
      <c r="L11" s="148" t="s">
        <v>17</v>
      </c>
      <c r="M11" s="146" t="s">
        <v>18</v>
      </c>
      <c r="N11" s="147" t="s">
        <v>19</v>
      </c>
      <c r="O11" s="282" t="s">
        <v>20</v>
      </c>
      <c r="P11" s="148" t="s">
        <v>21</v>
      </c>
      <c r="Q11" s="149" t="s">
        <v>22</v>
      </c>
    </row>
    <row r="12" spans="1:17" ht="12.75">
      <c r="A12" s="150" t="s">
        <v>24</v>
      </c>
      <c r="B12" s="197" t="s">
        <v>185</v>
      </c>
      <c r="C12" s="151" t="s">
        <v>25</v>
      </c>
      <c r="D12" s="152" t="s">
        <v>25</v>
      </c>
      <c r="E12" s="152" t="s">
        <v>25</v>
      </c>
      <c r="F12" s="153" t="s">
        <v>25</v>
      </c>
      <c r="G12" s="151">
        <v>86.9591562816505</v>
      </c>
      <c r="H12" s="152">
        <v>61.176361994129365</v>
      </c>
      <c r="I12" s="152">
        <v>75.7445494242872</v>
      </c>
      <c r="J12" s="153">
        <v>98.6781746304585</v>
      </c>
      <c r="K12" s="154">
        <v>18.719753446766134</v>
      </c>
      <c r="L12" s="155">
        <v>20.98362363530294</v>
      </c>
      <c r="M12" s="217">
        <v>26.987477288609362</v>
      </c>
      <c r="N12" s="157">
        <v>2.98960381354677</v>
      </c>
      <c r="O12" s="158">
        <v>1.9727163974802258</v>
      </c>
      <c r="P12" s="158">
        <v>2.93399718238831</v>
      </c>
      <c r="Q12" s="159">
        <v>3.04839984024983</v>
      </c>
    </row>
    <row r="13" spans="1:17" ht="12.75">
      <c r="A13" s="150" t="s">
        <v>26</v>
      </c>
      <c r="B13" s="197" t="s">
        <v>185</v>
      </c>
      <c r="C13" s="151">
        <v>8.91105971682984</v>
      </c>
      <c r="D13" s="152">
        <v>8.597746330771837</v>
      </c>
      <c r="E13" s="152">
        <v>7.44738775332915</v>
      </c>
      <c r="F13" s="153">
        <v>10.4051654915636</v>
      </c>
      <c r="G13" s="151">
        <v>49.9459423778626</v>
      </c>
      <c r="H13" s="152">
        <v>39.04508323038805</v>
      </c>
      <c r="I13" s="152">
        <v>44.1089917218318</v>
      </c>
      <c r="J13" s="153">
        <v>56.0884430306305</v>
      </c>
      <c r="K13" s="154">
        <v>19.47450383103057</v>
      </c>
      <c r="L13" s="155">
        <v>21.081907253650854</v>
      </c>
      <c r="M13" s="217">
        <v>25.300999906550793</v>
      </c>
      <c r="N13" s="157">
        <v>5.44949816925652</v>
      </c>
      <c r="O13" s="158">
        <v>4.123316296794558</v>
      </c>
      <c r="P13" s="158">
        <v>5.72945396776973</v>
      </c>
      <c r="Q13" s="159">
        <v>5.16906218984728</v>
      </c>
    </row>
    <row r="14" spans="1:17" ht="12.75">
      <c r="A14" s="150" t="s">
        <v>27</v>
      </c>
      <c r="B14" s="197" t="s">
        <v>185</v>
      </c>
      <c r="C14" s="151">
        <v>37.0193071256014</v>
      </c>
      <c r="D14" s="152" t="s">
        <v>25</v>
      </c>
      <c r="E14" s="152">
        <v>30.6670540780682</v>
      </c>
      <c r="F14" s="153">
        <v>43.6089339299142</v>
      </c>
      <c r="G14" s="151">
        <v>30.5225162256748</v>
      </c>
      <c r="H14" s="152" t="s">
        <v>25</v>
      </c>
      <c r="I14" s="152">
        <v>28.7579704489104</v>
      </c>
      <c r="J14" s="153">
        <v>32.3696309771327</v>
      </c>
      <c r="K14" s="154">
        <v>18.27333909898577</v>
      </c>
      <c r="L14" s="155">
        <v>18.738717666483215</v>
      </c>
      <c r="M14" s="217">
        <v>19.751237158153668</v>
      </c>
      <c r="N14" s="157" t="s">
        <v>25</v>
      </c>
      <c r="O14" s="158" t="s">
        <v>25</v>
      </c>
      <c r="P14" s="158" t="s">
        <v>25</v>
      </c>
      <c r="Q14" s="159" t="s">
        <v>25</v>
      </c>
    </row>
    <row r="15" spans="1:17" ht="12.75">
      <c r="A15" s="150" t="s">
        <v>62</v>
      </c>
      <c r="B15" s="197" t="s">
        <v>185</v>
      </c>
      <c r="C15" s="151" t="s">
        <v>25</v>
      </c>
      <c r="D15" s="152" t="s">
        <v>25</v>
      </c>
      <c r="E15" s="152" t="s">
        <v>25</v>
      </c>
      <c r="F15" s="153" t="s">
        <v>25</v>
      </c>
      <c r="G15" s="151" t="s">
        <v>25</v>
      </c>
      <c r="H15" s="152" t="s">
        <v>25</v>
      </c>
      <c r="I15" s="152" t="s">
        <v>25</v>
      </c>
      <c r="J15" s="153" t="s">
        <v>25</v>
      </c>
      <c r="K15" s="154" t="s">
        <v>25</v>
      </c>
      <c r="L15" s="155" t="s">
        <v>25</v>
      </c>
      <c r="M15" s="156" t="s">
        <v>25</v>
      </c>
      <c r="N15" s="157" t="s">
        <v>25</v>
      </c>
      <c r="O15" s="158" t="s">
        <v>25</v>
      </c>
      <c r="P15" s="158" t="s">
        <v>25</v>
      </c>
      <c r="Q15" s="159" t="s">
        <v>25</v>
      </c>
    </row>
    <row r="16" spans="1:17" ht="12.75">
      <c r="A16" s="176" t="s">
        <v>56</v>
      </c>
      <c r="B16" s="201" t="s">
        <v>185</v>
      </c>
      <c r="C16" s="151">
        <v>48.0376906901625</v>
      </c>
      <c r="D16" s="152" t="s">
        <v>25</v>
      </c>
      <c r="E16" s="152">
        <v>50.1546422278784</v>
      </c>
      <c r="F16" s="153">
        <v>45.8719347200652</v>
      </c>
      <c r="G16" s="151">
        <v>45.3661722826605</v>
      </c>
      <c r="H16" s="152" t="s">
        <v>25</v>
      </c>
      <c r="I16" s="152">
        <v>41.5942387777874</v>
      </c>
      <c r="J16" s="153">
        <v>49.2590703044562</v>
      </c>
      <c r="K16" s="154">
        <v>18.618061153075754</v>
      </c>
      <c r="L16" s="155">
        <v>19.820489801781097</v>
      </c>
      <c r="M16" s="217">
        <v>25.57990401919616</v>
      </c>
      <c r="N16" s="157">
        <v>0.353909455572876</v>
      </c>
      <c r="O16" s="158" t="s">
        <v>25</v>
      </c>
      <c r="P16" s="158">
        <v>0.399130225694775</v>
      </c>
      <c r="Q16" s="159">
        <v>0.308211827523008</v>
      </c>
    </row>
    <row r="17" spans="1:17" ht="12.75">
      <c r="A17" s="150" t="s">
        <v>28</v>
      </c>
      <c r="B17" s="197"/>
      <c r="C17" s="151">
        <v>9.02707512035858</v>
      </c>
      <c r="D17" s="152" t="s">
        <v>25</v>
      </c>
      <c r="E17" s="152">
        <v>5.75500487462265</v>
      </c>
      <c r="F17" s="153">
        <v>12.4840897534345</v>
      </c>
      <c r="G17" s="151">
        <v>56.9475571275927</v>
      </c>
      <c r="H17" s="152" t="s">
        <v>25</v>
      </c>
      <c r="I17" s="152">
        <v>49.5872266410468</v>
      </c>
      <c r="J17" s="153">
        <v>64.6864769364791</v>
      </c>
      <c r="K17" s="154">
        <v>19.55269034772182</v>
      </c>
      <c r="L17" s="155">
        <v>20.506395298591308</v>
      </c>
      <c r="M17" s="217">
        <v>25.832084690553742</v>
      </c>
      <c r="N17" s="157">
        <v>3.49556571192588</v>
      </c>
      <c r="O17" s="158" t="s">
        <v>25</v>
      </c>
      <c r="P17" s="158">
        <v>3.94450606629903</v>
      </c>
      <c r="Q17" s="159">
        <v>3.02065544673488</v>
      </c>
    </row>
    <row r="18" spans="1:17" ht="12.75">
      <c r="A18" s="150" t="s">
        <v>29</v>
      </c>
      <c r="B18" s="197" t="s">
        <v>185</v>
      </c>
      <c r="C18" s="151">
        <v>21.1650011768959</v>
      </c>
      <c r="D18" s="152" t="s">
        <v>25</v>
      </c>
      <c r="E18" s="152">
        <v>21.3438212968907</v>
      </c>
      <c r="F18" s="153">
        <v>21.0041517662496</v>
      </c>
      <c r="G18" s="151">
        <v>59.4740859136077</v>
      </c>
      <c r="H18" s="152" t="s">
        <v>25</v>
      </c>
      <c r="I18" s="152">
        <v>46.39172428557</v>
      </c>
      <c r="J18" s="153">
        <v>73.0946183345268</v>
      </c>
      <c r="K18" s="154">
        <v>20.570402970705544</v>
      </c>
      <c r="L18" s="155">
        <v>22.060541995002882</v>
      </c>
      <c r="M18" s="217">
        <v>26.11351351351351</v>
      </c>
      <c r="N18" s="157">
        <v>2.68350796192223</v>
      </c>
      <c r="O18" s="158" t="s">
        <v>25</v>
      </c>
      <c r="P18" s="158">
        <v>2.80534882851419</v>
      </c>
      <c r="Q18" s="159">
        <v>2.56024787637581</v>
      </c>
    </row>
    <row r="19" spans="1:17" ht="12.75">
      <c r="A19" s="150" t="s">
        <v>30</v>
      </c>
      <c r="B19" s="197" t="s">
        <v>185</v>
      </c>
      <c r="C19" s="151" t="s">
        <v>164</v>
      </c>
      <c r="D19" s="152" t="s">
        <v>25</v>
      </c>
      <c r="E19" s="152" t="s">
        <v>164</v>
      </c>
      <c r="F19" s="153" t="s">
        <v>164</v>
      </c>
      <c r="G19" s="151">
        <v>69.737064762673</v>
      </c>
      <c r="H19" s="152" t="s">
        <v>25</v>
      </c>
      <c r="I19" s="152">
        <v>60.5985651801919</v>
      </c>
      <c r="J19" s="153">
        <v>79.2932909227585</v>
      </c>
      <c r="K19" s="154">
        <v>19.677868788517046</v>
      </c>
      <c r="L19" s="155">
        <v>21.272355555555556</v>
      </c>
      <c r="M19" s="217">
        <v>26.211850501367365</v>
      </c>
      <c r="N19" s="157" t="s">
        <v>25</v>
      </c>
      <c r="O19" s="158" t="s">
        <v>25</v>
      </c>
      <c r="P19" s="158" t="s">
        <v>25</v>
      </c>
      <c r="Q19" s="159" t="s">
        <v>25</v>
      </c>
    </row>
    <row r="20" spans="1:17" ht="12.75">
      <c r="A20" s="150" t="s">
        <v>97</v>
      </c>
      <c r="B20" s="197" t="s">
        <v>185</v>
      </c>
      <c r="C20" s="151" t="s">
        <v>25</v>
      </c>
      <c r="D20" s="152" t="s">
        <v>25</v>
      </c>
      <c r="E20" s="152" t="s">
        <v>25</v>
      </c>
      <c r="F20" s="153" t="s">
        <v>25</v>
      </c>
      <c r="G20" s="151" t="s">
        <v>25</v>
      </c>
      <c r="H20" s="152" t="s">
        <v>25</v>
      </c>
      <c r="I20" s="152" t="s">
        <v>25</v>
      </c>
      <c r="J20" s="153" t="s">
        <v>25</v>
      </c>
      <c r="K20" s="154" t="s">
        <v>25</v>
      </c>
      <c r="L20" s="155" t="s">
        <v>25</v>
      </c>
      <c r="M20" s="156" t="s">
        <v>25</v>
      </c>
      <c r="N20" s="157" t="s">
        <v>25</v>
      </c>
      <c r="O20" s="158" t="s">
        <v>25</v>
      </c>
      <c r="P20" s="158" t="s">
        <v>25</v>
      </c>
      <c r="Q20" s="159" t="s">
        <v>25</v>
      </c>
    </row>
    <row r="21" spans="1:17" ht="12.75">
      <c r="A21" s="150" t="s">
        <v>31</v>
      </c>
      <c r="B21" s="197" t="s">
        <v>185</v>
      </c>
      <c r="C21" s="151">
        <v>13.6830471659705</v>
      </c>
      <c r="D21" s="152" t="s">
        <v>25</v>
      </c>
      <c r="E21" s="152">
        <v>10.8394662039786</v>
      </c>
      <c r="F21" s="153">
        <v>16.6376788232594</v>
      </c>
      <c r="G21" s="151">
        <v>36.2111991149101</v>
      </c>
      <c r="H21" s="152">
        <v>30.491671930284596</v>
      </c>
      <c r="I21" s="152">
        <v>35.6956548265854</v>
      </c>
      <c r="J21" s="153">
        <v>36.7958305545654</v>
      </c>
      <c r="K21" s="154">
        <v>19.905568382860057</v>
      </c>
      <c r="L21" s="155">
        <v>21.17761617053053</v>
      </c>
      <c r="M21" s="217">
        <v>23.937796006810093</v>
      </c>
      <c r="N21" s="157" t="s">
        <v>25</v>
      </c>
      <c r="O21" s="158" t="s">
        <v>25</v>
      </c>
      <c r="P21" s="158" t="s">
        <v>25</v>
      </c>
      <c r="Q21" s="159" t="s">
        <v>25</v>
      </c>
    </row>
    <row r="22" spans="1:17" ht="12.75">
      <c r="A22" s="150" t="s">
        <v>32</v>
      </c>
      <c r="B22" s="197" t="s">
        <v>185</v>
      </c>
      <c r="C22" s="151">
        <v>26.436043341135</v>
      </c>
      <c r="D22" s="152" t="s">
        <v>25</v>
      </c>
      <c r="E22" s="152">
        <v>27.2107939958932</v>
      </c>
      <c r="F22" s="153">
        <v>25.600692597939</v>
      </c>
      <c r="G22" s="151">
        <v>42.4195625961997</v>
      </c>
      <c r="H22" s="152" t="s">
        <v>25</v>
      </c>
      <c r="I22" s="152">
        <v>32.5446975575221</v>
      </c>
      <c r="J22" s="153">
        <v>53.1577427454353</v>
      </c>
      <c r="K22" s="154">
        <v>18.228563311688312</v>
      </c>
      <c r="L22" s="155">
        <v>18.89588068181818</v>
      </c>
      <c r="M22" s="217">
        <v>28.762466487935658</v>
      </c>
      <c r="N22" s="157">
        <v>4.20493159093308</v>
      </c>
      <c r="O22" s="158" t="s">
        <v>25</v>
      </c>
      <c r="P22" s="158">
        <v>4.68165596315809</v>
      </c>
      <c r="Q22" s="159">
        <v>3.69202669464355</v>
      </c>
    </row>
    <row r="23" spans="1:17" ht="12.75">
      <c r="A23" s="150" t="s">
        <v>33</v>
      </c>
      <c r="B23" s="197" t="s">
        <v>185</v>
      </c>
      <c r="C23" s="151">
        <v>11.8930804657907</v>
      </c>
      <c r="D23" s="152" t="s">
        <v>25</v>
      </c>
      <c r="E23" s="152">
        <v>6.87714113733538</v>
      </c>
      <c r="F23" s="153">
        <v>17.136545180314</v>
      </c>
      <c r="G23" s="151">
        <v>57.0139399655883</v>
      </c>
      <c r="H23" s="152" t="s">
        <v>25</v>
      </c>
      <c r="I23" s="152">
        <v>51.8178399808563</v>
      </c>
      <c r="J23" s="153">
        <v>62.4413569015175</v>
      </c>
      <c r="K23" s="154">
        <v>19.15922159115925</v>
      </c>
      <c r="L23" s="155">
        <v>20.305506299580028</v>
      </c>
      <c r="M23" s="217">
        <v>24.75031847133758</v>
      </c>
      <c r="N23" s="157">
        <v>1.45487404688942</v>
      </c>
      <c r="O23" s="158" t="s">
        <v>25</v>
      </c>
      <c r="P23" s="158">
        <v>1.45459026038712</v>
      </c>
      <c r="Q23" s="159">
        <v>1.45506133345542</v>
      </c>
    </row>
    <row r="24" spans="1:17" ht="12.75">
      <c r="A24" s="150" t="s">
        <v>34</v>
      </c>
      <c r="B24" s="197"/>
      <c r="C24" s="151">
        <v>5.80420055898952</v>
      </c>
      <c r="D24" s="152">
        <v>5.696856283195991</v>
      </c>
      <c r="E24" s="152">
        <v>5.44949083923866</v>
      </c>
      <c r="F24" s="153">
        <v>6.18779954019762</v>
      </c>
      <c r="G24" s="151">
        <v>73.1762111296264</v>
      </c>
      <c r="H24" s="152">
        <v>63.557049938284365</v>
      </c>
      <c r="I24" s="152">
        <v>54.2090633928213</v>
      </c>
      <c r="J24" s="153">
        <v>93.6884437125506</v>
      </c>
      <c r="K24" s="154">
        <v>20.953344208809135</v>
      </c>
      <c r="L24" s="155">
        <v>23.164383561643834</v>
      </c>
      <c r="M24" s="217">
        <v>32.118110236220474</v>
      </c>
      <c r="N24" s="157">
        <v>1.78450241457279</v>
      </c>
      <c r="O24" s="158">
        <v>1.2971478327778692</v>
      </c>
      <c r="P24" s="158">
        <v>1.66124329504717</v>
      </c>
      <c r="Q24" s="159">
        <v>1.9241969670736</v>
      </c>
    </row>
    <row r="25" spans="1:17" ht="12.75">
      <c r="A25" s="150" t="s">
        <v>35</v>
      </c>
      <c r="B25" s="197" t="s">
        <v>185</v>
      </c>
      <c r="C25" s="151">
        <v>19.8904920414423</v>
      </c>
      <c r="D25" s="152">
        <v>19.580652379007216</v>
      </c>
      <c r="E25" s="152">
        <v>18.6592468524939</v>
      </c>
      <c r="F25" s="153">
        <v>21.1524400690275</v>
      </c>
      <c r="G25" s="151">
        <v>45.9858298082153</v>
      </c>
      <c r="H25" s="152">
        <v>44.887819540419095</v>
      </c>
      <c r="I25" s="152">
        <v>43.145343710969</v>
      </c>
      <c r="J25" s="153">
        <v>48.8967932299919</v>
      </c>
      <c r="K25" s="154">
        <v>18.354603809323372</v>
      </c>
      <c r="L25" s="155">
        <v>19.25813139821174</v>
      </c>
      <c r="M25" s="217">
        <v>21.097307692307695</v>
      </c>
      <c r="N25" s="157" t="s">
        <v>25</v>
      </c>
      <c r="O25" s="158" t="s">
        <v>25</v>
      </c>
      <c r="P25" s="158" t="s">
        <v>25</v>
      </c>
      <c r="Q25" s="159" t="s">
        <v>25</v>
      </c>
    </row>
    <row r="26" spans="1:17" ht="12.75">
      <c r="A26" s="150" t="s">
        <v>36</v>
      </c>
      <c r="B26" s="197"/>
      <c r="C26" s="151" t="s">
        <v>122</v>
      </c>
      <c r="D26" s="152" t="s">
        <v>25</v>
      </c>
      <c r="E26" s="152" t="s">
        <v>122</v>
      </c>
      <c r="F26" s="153" t="s">
        <v>122</v>
      </c>
      <c r="G26" s="151">
        <v>51.4410259105932</v>
      </c>
      <c r="H26" s="152" t="s">
        <v>25</v>
      </c>
      <c r="I26" s="152">
        <v>43.4833715750273</v>
      </c>
      <c r="J26" s="153">
        <v>59.9090669188607</v>
      </c>
      <c r="K26" s="154">
        <v>19.234571260287826</v>
      </c>
      <c r="L26" s="155">
        <v>19.715292437439082</v>
      </c>
      <c r="M26" s="217">
        <v>20.986071269370953</v>
      </c>
      <c r="N26" s="157">
        <v>2.23608762849895</v>
      </c>
      <c r="O26" s="158" t="s">
        <v>25</v>
      </c>
      <c r="P26" s="158">
        <v>2.08476838788285</v>
      </c>
      <c r="Q26" s="159">
        <v>2.3944971432164</v>
      </c>
    </row>
    <row r="27" spans="1:17" ht="12.75">
      <c r="A27" s="150" t="s">
        <v>37</v>
      </c>
      <c r="B27" s="197" t="s">
        <v>185</v>
      </c>
      <c r="C27" s="151">
        <v>29.1348747879054</v>
      </c>
      <c r="D27" s="152" t="s">
        <v>25</v>
      </c>
      <c r="E27" s="152">
        <v>21.5049564433114</v>
      </c>
      <c r="F27" s="153">
        <v>37.1551658430316</v>
      </c>
      <c r="G27" s="151">
        <v>48.2312776135988</v>
      </c>
      <c r="H27" s="152" t="s">
        <v>25</v>
      </c>
      <c r="I27" s="152">
        <v>54.2469538343738</v>
      </c>
      <c r="J27" s="153">
        <v>41.9024284215136</v>
      </c>
      <c r="K27" s="154">
        <v>18.23279727639958</v>
      </c>
      <c r="L27" s="155">
        <v>18.581993190998947</v>
      </c>
      <c r="M27" s="217">
        <v>18.931189105598317</v>
      </c>
      <c r="N27" s="157">
        <v>1.02927440856599</v>
      </c>
      <c r="O27" s="158" t="s">
        <v>25</v>
      </c>
      <c r="P27" s="158">
        <v>1.40486986871441</v>
      </c>
      <c r="Q27" s="159">
        <v>0.639574570448059</v>
      </c>
    </row>
    <row r="28" spans="1:17" ht="12.75">
      <c r="A28" s="150" t="s">
        <v>38</v>
      </c>
      <c r="B28" s="197" t="s">
        <v>185</v>
      </c>
      <c r="C28" s="151">
        <v>37.8404953968695</v>
      </c>
      <c r="D28" s="152" t="s">
        <v>25</v>
      </c>
      <c r="E28" s="152">
        <v>34.5377370249611</v>
      </c>
      <c r="F28" s="153">
        <v>41.508461218842</v>
      </c>
      <c r="G28" s="151">
        <v>71.123814011433</v>
      </c>
      <c r="H28" s="152" t="s">
        <v>25</v>
      </c>
      <c r="I28" s="152">
        <v>72.1957907687517</v>
      </c>
      <c r="J28" s="153">
        <v>69.9732009931186</v>
      </c>
      <c r="K28" s="154">
        <v>18.32676647081115</v>
      </c>
      <c r="L28" s="155">
        <v>18.841469247495393</v>
      </c>
      <c r="M28" s="217">
        <v>23.971256779061537</v>
      </c>
      <c r="N28" s="157">
        <v>2.22811022110994</v>
      </c>
      <c r="O28" s="158" t="s">
        <v>25</v>
      </c>
      <c r="P28" s="158">
        <v>2.68485486618151</v>
      </c>
      <c r="Q28" s="159">
        <v>1.74691566837235</v>
      </c>
    </row>
    <row r="29" spans="1:17" ht="12.75">
      <c r="A29" s="150" t="s">
        <v>39</v>
      </c>
      <c r="B29" s="197" t="s">
        <v>185</v>
      </c>
      <c r="C29" s="151" t="s">
        <v>122</v>
      </c>
      <c r="D29" s="152" t="s">
        <v>25</v>
      </c>
      <c r="E29" s="152" t="s">
        <v>122</v>
      </c>
      <c r="F29" s="153" t="s">
        <v>122</v>
      </c>
      <c r="G29" s="151">
        <v>24.927164337923</v>
      </c>
      <c r="H29" s="152" t="s">
        <v>25</v>
      </c>
      <c r="I29" s="152">
        <v>24.6486523725133</v>
      </c>
      <c r="J29" s="153">
        <v>25.1686743538162</v>
      </c>
      <c r="K29" s="154">
        <v>19.903296703296704</v>
      </c>
      <c r="L29" s="155">
        <v>21.47519083969466</v>
      </c>
      <c r="M29" s="217">
        <v>24.701123595505617</v>
      </c>
      <c r="N29" s="157">
        <v>0.650956890678349</v>
      </c>
      <c r="O29" s="158" t="s">
        <v>25</v>
      </c>
      <c r="P29" s="158">
        <v>0.635930348826583</v>
      </c>
      <c r="Q29" s="159">
        <v>0.667833742460485</v>
      </c>
    </row>
    <row r="30" spans="1:17" ht="12.75">
      <c r="A30" s="150" t="s">
        <v>40</v>
      </c>
      <c r="B30" s="197" t="s">
        <v>185</v>
      </c>
      <c r="C30" s="151">
        <v>2.17620842534946</v>
      </c>
      <c r="D30" s="152">
        <v>2.173607616315721</v>
      </c>
      <c r="E30" s="152">
        <v>2.53862602631591</v>
      </c>
      <c r="F30" s="153">
        <v>1.82218840834545</v>
      </c>
      <c r="G30" s="151">
        <v>33.6638246940878</v>
      </c>
      <c r="H30" s="152">
        <v>33.53148941090049</v>
      </c>
      <c r="I30" s="152">
        <v>33.5150352870125</v>
      </c>
      <c r="J30" s="153">
        <v>33.854591963787</v>
      </c>
      <c r="K30" s="154">
        <v>18.375163374980158</v>
      </c>
      <c r="L30" s="155">
        <v>19.454436486326507</v>
      </c>
      <c r="M30" s="217">
        <v>22.697144240077446</v>
      </c>
      <c r="N30" s="157">
        <v>0.292652509865691</v>
      </c>
      <c r="O30" s="158">
        <v>0.2867369442203239</v>
      </c>
      <c r="P30" s="158">
        <v>0.345241636085162</v>
      </c>
      <c r="Q30" s="159">
        <v>0.243102130326966</v>
      </c>
    </row>
    <row r="31" spans="1:17" ht="12.75">
      <c r="A31" s="150" t="s">
        <v>41</v>
      </c>
      <c r="B31" s="197"/>
      <c r="C31" s="151" t="s">
        <v>122</v>
      </c>
      <c r="D31" s="152" t="s">
        <v>25</v>
      </c>
      <c r="E31" s="152" t="s">
        <v>122</v>
      </c>
      <c r="F31" s="153" t="s">
        <v>122</v>
      </c>
      <c r="G31" s="151">
        <v>61.7649554810908</v>
      </c>
      <c r="H31" s="152">
        <v>57.42566764397537</v>
      </c>
      <c r="I31" s="152">
        <v>56.7806065090644</v>
      </c>
      <c r="J31" s="153">
        <v>66.9529956787432</v>
      </c>
      <c r="K31" s="154">
        <v>18.370700434796408</v>
      </c>
      <c r="L31" s="155">
        <v>19.758750437521876</v>
      </c>
      <c r="M31" s="217">
        <v>22.717292784734642</v>
      </c>
      <c r="N31" s="157" t="s">
        <v>25</v>
      </c>
      <c r="O31" s="158" t="s">
        <v>25</v>
      </c>
      <c r="P31" s="158" t="s">
        <v>25</v>
      </c>
      <c r="Q31" s="159" t="s">
        <v>25</v>
      </c>
    </row>
    <row r="32" spans="1:17" ht="12.75">
      <c r="A32" s="150" t="s">
        <v>42</v>
      </c>
      <c r="B32" s="197" t="s">
        <v>185</v>
      </c>
      <c r="C32" s="151">
        <v>46.3735369736482</v>
      </c>
      <c r="D32" s="152">
        <v>38.367522536073906</v>
      </c>
      <c r="E32" s="152">
        <v>41.2272893137382</v>
      </c>
      <c r="F32" s="153">
        <v>51.1362191065405</v>
      </c>
      <c r="G32" s="151">
        <v>72.1430337449643</v>
      </c>
      <c r="H32" s="152">
        <v>57.89427222582183</v>
      </c>
      <c r="I32" s="152">
        <v>60.023964601876</v>
      </c>
      <c r="J32" s="153">
        <v>83.9697371280966</v>
      </c>
      <c r="K32" s="154">
        <v>18.583213212876124</v>
      </c>
      <c r="L32" s="155">
        <v>20.588802516777932</v>
      </c>
      <c r="M32" s="217">
        <v>33.28071866285037</v>
      </c>
      <c r="N32" s="157">
        <v>2.46629274583656</v>
      </c>
      <c r="O32" s="158">
        <v>1.33139050433426</v>
      </c>
      <c r="P32" s="158">
        <v>2.45744649720613</v>
      </c>
      <c r="Q32" s="159">
        <v>2.47728989521542</v>
      </c>
    </row>
    <row r="33" spans="1:17" ht="12.75">
      <c r="A33" s="150" t="s">
        <v>43</v>
      </c>
      <c r="B33" s="197" t="s">
        <v>185</v>
      </c>
      <c r="C33" s="151" t="s">
        <v>122</v>
      </c>
      <c r="D33" s="152" t="s">
        <v>25</v>
      </c>
      <c r="E33" s="152" t="s">
        <v>122</v>
      </c>
      <c r="F33" s="153" t="s">
        <v>122</v>
      </c>
      <c r="G33" s="151">
        <v>71.3090712915902</v>
      </c>
      <c r="H33" s="152">
        <v>66.33322090494117</v>
      </c>
      <c r="I33" s="152">
        <v>57.0707159302518</v>
      </c>
      <c r="J33" s="153">
        <v>86.1461879886732</v>
      </c>
      <c r="K33" s="154">
        <v>19.820954598370196</v>
      </c>
      <c r="L33" s="155">
        <v>21.101639016590045</v>
      </c>
      <c r="M33" s="217">
        <v>29.438475499092565</v>
      </c>
      <c r="N33" s="157">
        <v>2.93060750561068</v>
      </c>
      <c r="O33" s="158">
        <v>2.9288276711352865</v>
      </c>
      <c r="P33" s="158">
        <v>2.9613805922961</v>
      </c>
      <c r="Q33" s="159">
        <v>2.90010079618358</v>
      </c>
    </row>
    <row r="34" spans="1:17" ht="12.75">
      <c r="A34" s="150" t="s">
        <v>44</v>
      </c>
      <c r="B34" s="197" t="s">
        <v>185</v>
      </c>
      <c r="C34" s="151">
        <v>0.6</v>
      </c>
      <c r="D34" s="152" t="s">
        <v>25</v>
      </c>
      <c r="E34" s="152" t="s">
        <v>122</v>
      </c>
      <c r="F34" s="153">
        <v>0.9</v>
      </c>
      <c r="G34" s="151">
        <v>82.7</v>
      </c>
      <c r="H34" s="152">
        <v>82.01438216735751</v>
      </c>
      <c r="I34" s="152">
        <v>75.5</v>
      </c>
      <c r="J34" s="153">
        <v>90.2</v>
      </c>
      <c r="K34" s="154">
        <v>19.442613276129187</v>
      </c>
      <c r="L34" s="155">
        <v>20.301813431845783</v>
      </c>
      <c r="M34" s="217">
        <v>22.98071711555748</v>
      </c>
      <c r="N34" s="157" t="s">
        <v>164</v>
      </c>
      <c r="O34" s="158" t="s">
        <v>25</v>
      </c>
      <c r="P34" s="158" t="s">
        <v>164</v>
      </c>
      <c r="Q34" s="159" t="s">
        <v>164</v>
      </c>
    </row>
    <row r="35" spans="1:17" ht="12.75">
      <c r="A35" s="150" t="s">
        <v>45</v>
      </c>
      <c r="B35" s="197" t="s">
        <v>185</v>
      </c>
      <c r="C35" s="151" t="s">
        <v>122</v>
      </c>
      <c r="D35" s="152" t="s">
        <v>25</v>
      </c>
      <c r="E35" s="152" t="s">
        <v>122</v>
      </c>
      <c r="F35" s="153" t="s">
        <v>122</v>
      </c>
      <c r="G35" s="151">
        <v>80.9946426740477</v>
      </c>
      <c r="H35" s="152" t="s">
        <v>25</v>
      </c>
      <c r="I35" s="152">
        <v>70.7897393714955</v>
      </c>
      <c r="J35" s="153">
        <v>91.6097361574221</v>
      </c>
      <c r="K35" s="154">
        <v>18.872090404903883</v>
      </c>
      <c r="L35" s="155">
        <v>21.46936790923825</v>
      </c>
      <c r="M35" s="217">
        <v>31.297703180212014</v>
      </c>
      <c r="N35" s="157">
        <v>3.9231076529586</v>
      </c>
      <c r="O35" s="158" t="s">
        <v>25</v>
      </c>
      <c r="P35" s="158">
        <v>2.90181594025329</v>
      </c>
      <c r="Q35" s="159">
        <v>4.95955466531033</v>
      </c>
    </row>
    <row r="36" spans="1:17" ht="12.75">
      <c r="A36" s="150" t="s">
        <v>46</v>
      </c>
      <c r="B36" s="197" t="s">
        <v>185</v>
      </c>
      <c r="C36" s="151">
        <v>0.932628363916164</v>
      </c>
      <c r="D36" s="152" t="s">
        <v>25</v>
      </c>
      <c r="E36" s="152">
        <v>0.611822370840571</v>
      </c>
      <c r="F36" s="153">
        <v>1.26528938319631</v>
      </c>
      <c r="G36" s="151">
        <v>72.2441811910225</v>
      </c>
      <c r="H36" s="152" t="s">
        <v>25</v>
      </c>
      <c r="I36" s="152">
        <v>59.3119262754049</v>
      </c>
      <c r="J36" s="153">
        <v>85.6518532656322</v>
      </c>
      <c r="K36" s="154">
        <v>19.537546468401487</v>
      </c>
      <c r="L36" s="155">
        <v>20.776400613967766</v>
      </c>
      <c r="M36" s="217">
        <v>27.89093959731543</v>
      </c>
      <c r="N36" s="157">
        <v>3.26697552036141</v>
      </c>
      <c r="O36" s="158" t="s">
        <v>25</v>
      </c>
      <c r="P36" s="158">
        <v>3.24428559877904</v>
      </c>
      <c r="Q36" s="159">
        <v>3.29119677295491</v>
      </c>
    </row>
    <row r="37" spans="1:17" ht="12.75">
      <c r="A37" s="150" t="s">
        <v>47</v>
      </c>
      <c r="B37" s="197" t="s">
        <v>185</v>
      </c>
      <c r="C37" s="151">
        <v>21.6923308690068</v>
      </c>
      <c r="D37" s="152" t="s">
        <v>25</v>
      </c>
      <c r="E37" s="152">
        <v>20.1258602128153</v>
      </c>
      <c r="F37" s="153">
        <v>23.346040809015</v>
      </c>
      <c r="G37" s="151">
        <v>41.2676296309179</v>
      </c>
      <c r="H37" s="152" t="s">
        <v>25</v>
      </c>
      <c r="I37" s="152">
        <v>34.9618125149841</v>
      </c>
      <c r="J37" s="153">
        <v>47.9349444332613</v>
      </c>
      <c r="K37" s="154">
        <v>18.375680584041852</v>
      </c>
      <c r="L37" s="155">
        <v>18.93951317798639</v>
      </c>
      <c r="M37" s="217">
        <v>22.15596564531105</v>
      </c>
      <c r="N37" s="157">
        <v>2.72730997028527</v>
      </c>
      <c r="O37" s="158" t="s">
        <v>25</v>
      </c>
      <c r="P37" s="158">
        <v>2.43577070357177</v>
      </c>
      <c r="Q37" s="159">
        <v>3.03362245655836</v>
      </c>
    </row>
    <row r="38" spans="1:17" ht="12.75">
      <c r="A38" s="150" t="s">
        <v>48</v>
      </c>
      <c r="B38" s="197"/>
      <c r="C38" s="151">
        <v>9.88781222544338</v>
      </c>
      <c r="D38" s="152">
        <v>9.844651785895309</v>
      </c>
      <c r="E38" s="152">
        <v>9.46084581930358</v>
      </c>
      <c r="F38" s="153">
        <v>10.3275199745513</v>
      </c>
      <c r="G38" s="151">
        <v>65.1876260971105</v>
      </c>
      <c r="H38" s="152">
        <v>56.14057432471367</v>
      </c>
      <c r="I38" s="152">
        <v>53.2321551828607</v>
      </c>
      <c r="J38" s="153">
        <v>77.6660535666175</v>
      </c>
      <c r="K38" s="154">
        <v>19.928258813994326</v>
      </c>
      <c r="L38" s="155">
        <v>22.1425747679615</v>
      </c>
      <c r="M38" s="217">
        <v>30.206869009584665</v>
      </c>
      <c r="N38" s="157">
        <v>2.60796305834338</v>
      </c>
      <c r="O38" s="158">
        <v>1.7607049450786534</v>
      </c>
      <c r="P38" s="158">
        <v>2.73234971526873</v>
      </c>
      <c r="Q38" s="159">
        <v>2.47716260103406</v>
      </c>
    </row>
    <row r="39" spans="1:17" ht="12.75">
      <c r="A39" s="150" t="s">
        <v>49</v>
      </c>
      <c r="B39" s="197" t="s">
        <v>185</v>
      </c>
      <c r="C39" s="151">
        <v>19.2387124748742</v>
      </c>
      <c r="D39" s="152" t="s">
        <v>25</v>
      </c>
      <c r="E39" s="152">
        <v>20.5340713700424</v>
      </c>
      <c r="F39" s="153">
        <v>17.9726966303655</v>
      </c>
      <c r="G39" s="151">
        <v>37.9642567391972</v>
      </c>
      <c r="H39" s="152">
        <v>29.89754927417637</v>
      </c>
      <c r="I39" s="152">
        <v>36.7836695394223</v>
      </c>
      <c r="J39" s="153">
        <v>39.2431624987855</v>
      </c>
      <c r="K39" s="154">
        <v>19.95651854572163</v>
      </c>
      <c r="L39" s="155">
        <v>21.607687850106238</v>
      </c>
      <c r="M39" s="217">
        <v>26.59121140142518</v>
      </c>
      <c r="N39" s="157">
        <v>4.27740960544955</v>
      </c>
      <c r="O39" s="158">
        <v>2.1925110209301666</v>
      </c>
      <c r="P39" s="158">
        <v>4.70134669793898</v>
      </c>
      <c r="Q39" s="159">
        <v>3.85570003683801</v>
      </c>
    </row>
    <row r="40" spans="1:17" ht="12.75">
      <c r="A40" s="150" t="s">
        <v>50</v>
      </c>
      <c r="B40" s="197" t="s">
        <v>185</v>
      </c>
      <c r="C40" s="151">
        <v>22.6188309414806</v>
      </c>
      <c r="D40" s="152" t="s">
        <v>25</v>
      </c>
      <c r="E40" s="152">
        <v>25.8093191383208</v>
      </c>
      <c r="F40" s="153">
        <v>19.2784719586232</v>
      </c>
      <c r="G40" s="151">
        <v>29.9570556955268</v>
      </c>
      <c r="H40" s="152" t="s">
        <v>25</v>
      </c>
      <c r="I40" s="152">
        <v>32.1510210832648</v>
      </c>
      <c r="J40" s="153">
        <v>27.7102072417013</v>
      </c>
      <c r="K40" s="154">
        <v>18.50121838537078</v>
      </c>
      <c r="L40" s="155">
        <v>19.78115200724923</v>
      </c>
      <c r="M40" s="217">
        <v>23.480115561975666</v>
      </c>
      <c r="N40" s="157">
        <v>0.631909052962625</v>
      </c>
      <c r="O40" s="158" t="s">
        <v>25</v>
      </c>
      <c r="P40" s="158">
        <v>0.693643181164079</v>
      </c>
      <c r="Q40" s="159">
        <v>0.569064725399837</v>
      </c>
    </row>
    <row r="41" spans="1:17" ht="12.75">
      <c r="A41" s="150" t="s">
        <v>51</v>
      </c>
      <c r="B41" s="197" t="s">
        <v>185</v>
      </c>
      <c r="C41" s="151">
        <v>30.2679182342799</v>
      </c>
      <c r="D41" s="152" t="s">
        <v>25</v>
      </c>
      <c r="E41" s="152">
        <v>21.3816074201369</v>
      </c>
      <c r="F41" s="153">
        <v>39.1940144293024</v>
      </c>
      <c r="G41" s="151">
        <v>57.1579642045047</v>
      </c>
      <c r="H41" s="152" t="s">
        <v>25</v>
      </c>
      <c r="I41" s="152">
        <v>50.1343633114856</v>
      </c>
      <c r="J41" s="153">
        <v>64.4274470961721</v>
      </c>
      <c r="K41" s="154">
        <v>18.475188694581853</v>
      </c>
      <c r="L41" s="155">
        <v>19.523361047348132</v>
      </c>
      <c r="M41" s="217">
        <v>24.59868477792153</v>
      </c>
      <c r="N41" s="157">
        <v>2.47411225079692</v>
      </c>
      <c r="O41" s="158" t="s">
        <v>25</v>
      </c>
      <c r="P41" s="158">
        <v>2.64047587213741</v>
      </c>
      <c r="Q41" s="159">
        <v>2.30572781272449</v>
      </c>
    </row>
    <row r="42" spans="1:17" ht="12.75">
      <c r="A42" s="150" t="s">
        <v>52</v>
      </c>
      <c r="B42" s="197" t="s">
        <v>185</v>
      </c>
      <c r="C42" s="151" t="s">
        <v>123</v>
      </c>
      <c r="D42" s="152" t="s">
        <v>178</v>
      </c>
      <c r="E42" s="152" t="s">
        <v>174</v>
      </c>
      <c r="F42" s="153" t="s">
        <v>175</v>
      </c>
      <c r="G42" s="151">
        <v>64.481481170795</v>
      </c>
      <c r="H42" s="152">
        <v>63.189999725151175</v>
      </c>
      <c r="I42" s="152">
        <v>57.3608146368452</v>
      </c>
      <c r="J42" s="153">
        <v>71.8987119365706</v>
      </c>
      <c r="K42" s="154">
        <v>18.425665786615532</v>
      </c>
      <c r="L42" s="155">
        <v>19.43425096832522</v>
      </c>
      <c r="M42" s="217">
        <v>25.47760683303883</v>
      </c>
      <c r="N42" s="157" t="s">
        <v>25</v>
      </c>
      <c r="O42" s="158" t="s">
        <v>25</v>
      </c>
      <c r="P42" s="158" t="s">
        <v>25</v>
      </c>
      <c r="Q42" s="159" t="s">
        <v>25</v>
      </c>
    </row>
    <row r="43" spans="1:17" ht="12.75">
      <c r="A43" s="150"/>
      <c r="B43" s="197"/>
      <c r="C43" s="160"/>
      <c r="D43" s="161"/>
      <c r="E43" s="161"/>
      <c r="F43" s="153"/>
      <c r="G43" s="160"/>
      <c r="H43" s="161"/>
      <c r="I43" s="161"/>
      <c r="J43" s="153"/>
      <c r="K43" s="162"/>
      <c r="L43" s="163"/>
      <c r="M43" s="164"/>
      <c r="N43" s="160"/>
      <c r="O43" s="161"/>
      <c r="P43" s="161"/>
      <c r="Q43" s="153"/>
    </row>
    <row r="44" spans="1:17" ht="12.75">
      <c r="A44" s="165" t="s">
        <v>53</v>
      </c>
      <c r="B44" s="198"/>
      <c r="C44" s="161">
        <v>15.652975781331474</v>
      </c>
      <c r="D44" s="161"/>
      <c r="E44" s="161">
        <v>14.153192014796854</v>
      </c>
      <c r="F44" s="166">
        <v>17.185018504954733</v>
      </c>
      <c r="G44" s="160">
        <v>55.87304283016088</v>
      </c>
      <c r="H44" s="161"/>
      <c r="I44" s="161">
        <v>49.53056754286254</v>
      </c>
      <c r="J44" s="166">
        <v>62.505823169768085</v>
      </c>
      <c r="K44" s="162">
        <v>19.098281559731774</v>
      </c>
      <c r="L44" s="163">
        <v>20.371008457414668</v>
      </c>
      <c r="M44" s="164">
        <v>25.442970725213435</v>
      </c>
      <c r="N44" s="167">
        <v>2.3547461819975424</v>
      </c>
      <c r="O44" s="168"/>
      <c r="P44" s="168">
        <v>2.4145263345897594</v>
      </c>
      <c r="Q44" s="169">
        <v>2.2930089214324623</v>
      </c>
    </row>
    <row r="45" spans="1:17" ht="12.75">
      <c r="A45" s="165" t="s">
        <v>54</v>
      </c>
      <c r="B45" s="198"/>
      <c r="C45" s="51">
        <v>11.744766435926138</v>
      </c>
      <c r="D45" s="170"/>
      <c r="E45" s="161">
        <v>10.021114000872675</v>
      </c>
      <c r="F45" s="166">
        <v>13.503475678209266</v>
      </c>
      <c r="G45" s="171">
        <v>54.77460485664082</v>
      </c>
      <c r="H45" s="170"/>
      <c r="I45" s="161">
        <v>47.86059119257331</v>
      </c>
      <c r="J45" s="166">
        <v>62.01916417242017</v>
      </c>
      <c r="K45" s="162">
        <v>19.185372709579184</v>
      </c>
      <c r="L45" s="163">
        <v>20.411073165690432</v>
      </c>
      <c r="M45" s="164">
        <v>24.960718966891303</v>
      </c>
      <c r="N45" s="172">
        <v>2.705760804065385</v>
      </c>
      <c r="O45" s="283"/>
      <c r="P45" s="168">
        <v>2.7146885886806023</v>
      </c>
      <c r="Q45" s="169">
        <v>2.6943575950243064</v>
      </c>
    </row>
    <row r="46" spans="1:17" ht="12.75">
      <c r="A46" s="150"/>
      <c r="B46" s="199"/>
      <c r="C46" s="161"/>
      <c r="D46" s="161"/>
      <c r="E46" s="161"/>
      <c r="F46" s="153"/>
      <c r="G46" s="160"/>
      <c r="H46" s="161"/>
      <c r="I46" s="161"/>
      <c r="J46" s="153"/>
      <c r="K46" s="162"/>
      <c r="L46" s="163"/>
      <c r="M46" s="164"/>
      <c r="N46" s="160"/>
      <c r="O46" s="161"/>
      <c r="P46" s="161"/>
      <c r="Q46" s="153"/>
    </row>
    <row r="47" spans="1:17" ht="12.75">
      <c r="A47" s="114" t="s">
        <v>55</v>
      </c>
      <c r="B47" s="200"/>
      <c r="C47" s="173"/>
      <c r="D47" s="173"/>
      <c r="E47" s="173"/>
      <c r="F47" s="153"/>
      <c r="G47" s="174"/>
      <c r="H47" s="173"/>
      <c r="I47" s="173"/>
      <c r="J47" s="153"/>
      <c r="K47" s="174"/>
      <c r="L47" s="173"/>
      <c r="M47" s="175"/>
      <c r="N47" s="174"/>
      <c r="O47" s="173"/>
      <c r="P47" s="173"/>
      <c r="Q47" s="153"/>
    </row>
    <row r="48" spans="1:17" ht="12.75">
      <c r="A48" s="150" t="s">
        <v>63</v>
      </c>
      <c r="B48" s="199" t="s">
        <v>185</v>
      </c>
      <c r="C48" s="151" t="s">
        <v>25</v>
      </c>
      <c r="D48" s="152" t="s">
        <v>25</v>
      </c>
      <c r="E48" s="152" t="s">
        <v>25</v>
      </c>
      <c r="F48" s="153" t="s">
        <v>25</v>
      </c>
      <c r="G48" s="151" t="s">
        <v>25</v>
      </c>
      <c r="H48" s="152" t="s">
        <v>25</v>
      </c>
      <c r="I48" s="152" t="s">
        <v>25</v>
      </c>
      <c r="J48" s="153" t="s">
        <v>25</v>
      </c>
      <c r="K48" s="154" t="s">
        <v>25</v>
      </c>
      <c r="L48" s="155" t="s">
        <v>25</v>
      </c>
      <c r="M48" s="156" t="s">
        <v>25</v>
      </c>
      <c r="N48" s="157" t="s">
        <v>25</v>
      </c>
      <c r="O48" s="158" t="s">
        <v>25</v>
      </c>
      <c r="P48" s="158" t="s">
        <v>25</v>
      </c>
      <c r="Q48" s="159" t="s">
        <v>25</v>
      </c>
    </row>
    <row r="49" spans="1:17" ht="12.75">
      <c r="A49" s="150" t="s">
        <v>198</v>
      </c>
      <c r="B49" s="199"/>
      <c r="C49" s="151" t="s">
        <v>25</v>
      </c>
      <c r="D49" s="152" t="s">
        <v>25</v>
      </c>
      <c r="E49" s="152" t="s">
        <v>25</v>
      </c>
      <c r="F49" s="152" t="s">
        <v>25</v>
      </c>
      <c r="G49" s="151" t="s">
        <v>25</v>
      </c>
      <c r="H49" s="152" t="s">
        <v>25</v>
      </c>
      <c r="I49" s="152" t="s">
        <v>25</v>
      </c>
      <c r="J49" s="152" t="s">
        <v>25</v>
      </c>
      <c r="K49" s="154" t="s">
        <v>25</v>
      </c>
      <c r="L49" s="155" t="s">
        <v>25</v>
      </c>
      <c r="M49" s="156" t="s">
        <v>25</v>
      </c>
      <c r="N49" s="157" t="s">
        <v>25</v>
      </c>
      <c r="O49" s="158" t="s">
        <v>25</v>
      </c>
      <c r="P49" s="158" t="s">
        <v>25</v>
      </c>
      <c r="Q49" s="158" t="s">
        <v>25</v>
      </c>
    </row>
    <row r="50" spans="1:17" ht="12.75">
      <c r="A50" s="176" t="s">
        <v>57</v>
      </c>
      <c r="B50" s="202" t="s">
        <v>185</v>
      </c>
      <c r="C50" s="151">
        <v>30.8706420602247</v>
      </c>
      <c r="D50" s="152">
        <v>30.790079672639816</v>
      </c>
      <c r="E50" s="152">
        <v>22.036667828596</v>
      </c>
      <c r="F50" s="153">
        <v>39.8278007306687</v>
      </c>
      <c r="G50" s="151">
        <v>42.2071923438003</v>
      </c>
      <c r="H50" s="152">
        <v>40.95954796100547</v>
      </c>
      <c r="I50" s="152">
        <v>32.8829370991509</v>
      </c>
      <c r="J50" s="153">
        <v>51.8088245322855</v>
      </c>
      <c r="K50" s="154">
        <v>19.16637210413184</v>
      </c>
      <c r="L50" s="155">
        <v>19.80499164079293</v>
      </c>
      <c r="M50" s="156">
        <v>23.359420289855073</v>
      </c>
      <c r="N50" s="157">
        <v>2.76774859047736</v>
      </c>
      <c r="O50" s="158">
        <v>2.644754447078546</v>
      </c>
      <c r="P50" s="158">
        <v>2.30959574896724</v>
      </c>
      <c r="Q50" s="159">
        <v>3.23210107710221</v>
      </c>
    </row>
    <row r="51" spans="1:17" ht="12.75">
      <c r="A51" s="176" t="s">
        <v>199</v>
      </c>
      <c r="B51" s="202"/>
      <c r="C51" s="151" t="s">
        <v>25</v>
      </c>
      <c r="D51" s="152" t="s">
        <v>25</v>
      </c>
      <c r="E51" s="152" t="s">
        <v>25</v>
      </c>
      <c r="F51" s="153" t="s">
        <v>25</v>
      </c>
      <c r="G51" s="151" t="s">
        <v>25</v>
      </c>
      <c r="H51" s="152" t="s">
        <v>25</v>
      </c>
      <c r="I51" s="152" t="s">
        <v>25</v>
      </c>
      <c r="J51" s="153" t="s">
        <v>25</v>
      </c>
      <c r="K51" s="154" t="s">
        <v>25</v>
      </c>
      <c r="L51" s="155" t="s">
        <v>25</v>
      </c>
      <c r="M51" s="156" t="s">
        <v>25</v>
      </c>
      <c r="N51" s="157" t="s">
        <v>25</v>
      </c>
      <c r="O51" s="158" t="s">
        <v>25</v>
      </c>
      <c r="P51" s="158" t="s">
        <v>25</v>
      </c>
      <c r="Q51" s="159" t="s">
        <v>25</v>
      </c>
    </row>
    <row r="52" spans="1:17" ht="12.75">
      <c r="A52" s="176" t="s">
        <v>200</v>
      </c>
      <c r="B52" s="202"/>
      <c r="C52" s="151">
        <v>4.583989972384684</v>
      </c>
      <c r="D52" s="152" t="s">
        <v>25</v>
      </c>
      <c r="E52" s="152">
        <v>4.165216375612068</v>
      </c>
      <c r="F52" s="153">
        <v>5.018310508519944</v>
      </c>
      <c r="G52" s="151">
        <v>21.825203782505337</v>
      </c>
      <c r="H52" s="152" t="s">
        <v>25</v>
      </c>
      <c r="I52" s="152">
        <v>21.33440063575502</v>
      </c>
      <c r="J52" s="153">
        <v>22.332735984389583</v>
      </c>
      <c r="K52" s="154">
        <v>18.28920926470743</v>
      </c>
      <c r="L52" s="155">
        <v>18.723023161768573</v>
      </c>
      <c r="M52" s="156">
        <v>19.117759283736543</v>
      </c>
      <c r="N52" s="157">
        <v>0.16093243701777918</v>
      </c>
      <c r="O52" s="158" t="s">
        <v>25</v>
      </c>
      <c r="P52" s="158">
        <v>0.1982409075083504</v>
      </c>
      <c r="Q52" s="159">
        <v>0.12462091966492052</v>
      </c>
    </row>
    <row r="53" spans="1:17" ht="12.75">
      <c r="A53" s="176" t="s">
        <v>58</v>
      </c>
      <c r="B53" s="202" t="s">
        <v>185</v>
      </c>
      <c r="C53" s="151">
        <v>25.6426382853385</v>
      </c>
      <c r="D53" s="152" t="s">
        <v>25</v>
      </c>
      <c r="E53" s="152">
        <v>23.6589657337963</v>
      </c>
      <c r="F53" s="153">
        <v>27.8268234837201</v>
      </c>
      <c r="G53" s="151">
        <v>60.043187537925</v>
      </c>
      <c r="H53" s="152" t="s">
        <v>25</v>
      </c>
      <c r="I53" s="152">
        <v>54.4979566617051</v>
      </c>
      <c r="J53" s="153">
        <v>65.9129459980607</v>
      </c>
      <c r="K53" s="154">
        <v>21.398191434908718</v>
      </c>
      <c r="L53" s="155">
        <v>23.715323201231243</v>
      </c>
      <c r="M53" s="156">
        <v>26.86388722255549</v>
      </c>
      <c r="N53" s="157">
        <v>2.10041298876035</v>
      </c>
      <c r="O53" s="158" t="s">
        <v>25</v>
      </c>
      <c r="P53" s="158">
        <v>2.0069272776161</v>
      </c>
      <c r="Q53" s="159">
        <v>2.1947379996149</v>
      </c>
    </row>
    <row r="54" spans="1:17" ht="12.75">
      <c r="A54" s="177" t="s">
        <v>59</v>
      </c>
      <c r="B54" s="201"/>
      <c r="C54" s="151">
        <v>29.7</v>
      </c>
      <c r="D54" s="152" t="s">
        <v>25</v>
      </c>
      <c r="E54" s="152" t="s">
        <v>158</v>
      </c>
      <c r="F54" s="153" t="s">
        <v>158</v>
      </c>
      <c r="G54" s="151">
        <v>67.7</v>
      </c>
      <c r="H54" s="152" t="s">
        <v>25</v>
      </c>
      <c r="I54" s="152" t="s">
        <v>123</v>
      </c>
      <c r="J54" s="153" t="s">
        <v>123</v>
      </c>
      <c r="K54" s="154" t="s">
        <v>25</v>
      </c>
      <c r="L54" s="155" t="s">
        <v>25</v>
      </c>
      <c r="M54" s="156" t="s">
        <v>25</v>
      </c>
      <c r="N54" s="157">
        <v>2.1</v>
      </c>
      <c r="O54" s="158" t="s">
        <v>25</v>
      </c>
      <c r="P54" s="158" t="s">
        <v>173</v>
      </c>
      <c r="Q54" s="159" t="s">
        <v>173</v>
      </c>
    </row>
    <row r="55" spans="1:17" ht="13.5" thickBot="1">
      <c r="A55" s="203" t="s">
        <v>60</v>
      </c>
      <c r="B55" s="204" t="s">
        <v>185</v>
      </c>
      <c r="C55" s="205">
        <v>32.2161367163772</v>
      </c>
      <c r="D55" s="206" t="s">
        <v>25</v>
      </c>
      <c r="E55" s="206">
        <v>32.2649838665648</v>
      </c>
      <c r="F55" s="207">
        <v>32.1615675260346</v>
      </c>
      <c r="G55" s="205">
        <v>55.6532356188333</v>
      </c>
      <c r="H55" s="206" t="s">
        <v>25</v>
      </c>
      <c r="I55" s="206">
        <v>43.293460828074</v>
      </c>
      <c r="J55" s="207">
        <v>69.0738023071918</v>
      </c>
      <c r="K55" s="208">
        <v>19.22235146538944</v>
      </c>
      <c r="L55" s="209">
        <v>19.72197513969666</v>
      </c>
      <c r="M55" s="210">
        <v>20.945596107055962</v>
      </c>
      <c r="N55" s="211">
        <v>1.03456503062984</v>
      </c>
      <c r="O55" s="212" t="s">
        <v>25</v>
      </c>
      <c r="P55" s="212">
        <v>0.819170177719669</v>
      </c>
      <c r="Q55" s="213">
        <v>1.27345577700117</v>
      </c>
    </row>
    <row r="56" spans="1:17" ht="12.75">
      <c r="A56" s="33"/>
      <c r="B56" s="214"/>
      <c r="C56" s="215"/>
      <c r="D56" s="215"/>
      <c r="E56" s="215"/>
      <c r="F56" s="216"/>
      <c r="G56" s="215"/>
      <c r="H56" s="215"/>
      <c r="I56" s="215"/>
      <c r="J56" s="216"/>
      <c r="K56" s="217"/>
      <c r="L56" s="217"/>
      <c r="M56" s="217"/>
      <c r="N56" s="218"/>
      <c r="O56" s="218"/>
      <c r="P56" s="218"/>
      <c r="Q56" s="219"/>
    </row>
    <row r="57" spans="1:17" s="284" customFormat="1" ht="132.75" customHeight="1">
      <c r="A57" s="401" t="s">
        <v>207</v>
      </c>
      <c r="B57" s="401"/>
      <c r="C57" s="401"/>
      <c r="D57" s="401"/>
      <c r="E57" s="401"/>
      <c r="F57" s="401"/>
      <c r="G57" s="414"/>
      <c r="H57" s="414"/>
      <c r="I57" s="414"/>
      <c r="J57" s="414"/>
      <c r="K57" s="414"/>
      <c r="L57" s="414"/>
      <c r="M57" s="414"/>
      <c r="N57" s="414"/>
      <c r="O57" s="414"/>
      <c r="P57" s="414"/>
      <c r="Q57" s="414"/>
    </row>
    <row r="66" spans="11:13" ht="12.75">
      <c r="K66" s="178"/>
      <c r="L66" s="179"/>
      <c r="M66" s="179"/>
    </row>
  </sheetData>
  <sheetProtection/>
  <mergeCells count="5">
    <mergeCell ref="G8:M8"/>
    <mergeCell ref="K9:M9"/>
    <mergeCell ref="A57:Q57"/>
    <mergeCell ref="B8:B10"/>
    <mergeCell ref="N8:Q8"/>
  </mergeCells>
  <conditionalFormatting sqref="C45">
    <cfRule type="expression" priority="11" dxfId="0" stopIfTrue="1">
      <formula>#REF!=0</formula>
    </cfRule>
  </conditionalFormatting>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7" r:id="rId3"/>
  <drawing r:id="rId2"/>
</worksheet>
</file>

<file path=xl/worksheets/sheet5.xml><?xml version="1.0" encoding="utf-8"?>
<worksheet xmlns="http://schemas.openxmlformats.org/spreadsheetml/2006/main" xmlns:r="http://schemas.openxmlformats.org/officeDocument/2006/relationships">
  <sheetPr codeName="Sheet12">
    <tabColor rgb="FFFF0000"/>
    <pageSetUpPr fitToPage="1"/>
  </sheetPr>
  <dimension ref="A1:W54"/>
  <sheetViews>
    <sheetView zoomScalePageLayoutView="0" workbookViewId="0" topLeftCell="A1">
      <selection activeCell="Q3" sqref="Q3"/>
    </sheetView>
  </sheetViews>
  <sheetFormatPr defaultColWidth="9.140625" defaultRowHeight="12.75"/>
  <cols>
    <col min="1" max="1" width="20.00390625" style="4" customWidth="1"/>
    <col min="2" max="2" width="3.140625" style="330" bestFit="1" customWidth="1"/>
    <col min="3" max="3" width="7.28125" style="4" bestFit="1" customWidth="1"/>
    <col min="4" max="12" width="4.421875" style="4" bestFit="1" customWidth="1"/>
    <col min="13" max="13" width="1.57421875" style="4" customWidth="1"/>
    <col min="14" max="15" width="4.421875" style="4" bestFit="1" customWidth="1"/>
    <col min="16" max="16" width="4.57421875" style="4" bestFit="1" customWidth="1"/>
    <col min="17" max="19" width="4.8515625" style="4" bestFit="1" customWidth="1"/>
    <col min="20" max="20" width="4.7109375" style="4" bestFit="1" customWidth="1"/>
    <col min="21" max="21" width="4.421875" style="4" bestFit="1" customWidth="1"/>
    <col min="22" max="22" width="5.00390625" style="4" bestFit="1" customWidth="1"/>
    <col min="23" max="23" width="5.57421875" style="4" bestFit="1" customWidth="1"/>
    <col min="24" max="16384" width="9.140625" style="4" customWidth="1"/>
  </cols>
  <sheetData>
    <row r="1" ht="12.75">
      <c r="A1" s="389" t="s">
        <v>222</v>
      </c>
    </row>
    <row r="2" spans="1:2" ht="11.25">
      <c r="A2" s="390"/>
      <c r="B2" s="433" t="s">
        <v>208</v>
      </c>
    </row>
    <row r="3" ht="11.25">
      <c r="A3" s="390" t="s">
        <v>224</v>
      </c>
    </row>
    <row r="4" spans="1:23" ht="11.25">
      <c r="A4" s="39" t="s">
        <v>180</v>
      </c>
      <c r="B4" s="316"/>
      <c r="C4" s="39"/>
      <c r="D4" s="39"/>
      <c r="E4" s="39"/>
      <c r="F4" s="39"/>
      <c r="G4" s="39"/>
      <c r="H4" s="39"/>
      <c r="I4" s="39"/>
      <c r="J4" s="39"/>
      <c r="K4" s="39"/>
      <c r="L4" s="39"/>
      <c r="M4" s="39"/>
      <c r="N4" s="39"/>
      <c r="O4" s="39"/>
      <c r="P4" s="39"/>
      <c r="Q4" s="39"/>
      <c r="R4" s="39"/>
      <c r="S4" s="39"/>
      <c r="T4" s="39"/>
      <c r="U4" s="39"/>
      <c r="V4" s="39"/>
      <c r="W4" s="40"/>
    </row>
    <row r="5" spans="1:23" ht="11.25">
      <c r="A5" s="128"/>
      <c r="B5" s="195"/>
      <c r="C5" s="39"/>
      <c r="D5" s="39"/>
      <c r="E5" s="39"/>
      <c r="F5" s="39"/>
      <c r="G5" s="39"/>
      <c r="H5" s="39"/>
      <c r="I5" s="39"/>
      <c r="J5" s="39"/>
      <c r="K5" s="39"/>
      <c r="L5" s="39"/>
      <c r="M5" s="39"/>
      <c r="N5" s="39"/>
      <c r="O5" s="39"/>
      <c r="P5" s="39"/>
      <c r="Q5" s="39"/>
      <c r="R5" s="39"/>
      <c r="S5" s="39"/>
      <c r="T5" s="39"/>
      <c r="U5" s="39"/>
      <c r="V5" s="39"/>
      <c r="W5" s="40"/>
    </row>
    <row r="6" spans="1:23" ht="11.25">
      <c r="A6" s="40"/>
      <c r="B6" s="317"/>
      <c r="C6" s="40"/>
      <c r="D6" s="40"/>
      <c r="E6" s="40"/>
      <c r="F6" s="40"/>
      <c r="G6" s="40"/>
      <c r="H6" s="40"/>
      <c r="I6" s="40"/>
      <c r="J6" s="40"/>
      <c r="K6" s="40"/>
      <c r="L6" s="40"/>
      <c r="M6" s="40"/>
      <c r="N6" s="40"/>
      <c r="O6" s="40"/>
      <c r="P6" s="40"/>
      <c r="Q6" s="40"/>
      <c r="R6" s="40"/>
      <c r="S6" s="40"/>
      <c r="T6" s="40"/>
      <c r="U6" s="40"/>
      <c r="V6" s="40"/>
      <c r="W6" s="40"/>
    </row>
    <row r="7" spans="1:23" ht="11.25">
      <c r="A7" s="40"/>
      <c r="B7" s="317"/>
      <c r="C7" s="421" t="s">
        <v>125</v>
      </c>
      <c r="D7" s="422"/>
      <c r="E7" s="422"/>
      <c r="F7" s="422"/>
      <c r="G7" s="422"/>
      <c r="H7" s="422"/>
      <c r="I7" s="422"/>
      <c r="J7" s="422"/>
      <c r="K7" s="422"/>
      <c r="L7" s="423"/>
      <c r="M7" s="318"/>
      <c r="N7" s="421" t="s">
        <v>121</v>
      </c>
      <c r="O7" s="422"/>
      <c r="P7" s="422"/>
      <c r="Q7" s="422"/>
      <c r="R7" s="422"/>
      <c r="S7" s="422"/>
      <c r="T7" s="422"/>
      <c r="U7" s="422"/>
      <c r="V7" s="422"/>
      <c r="W7" s="423"/>
    </row>
    <row r="8" spans="1:23" ht="27" customHeight="1">
      <c r="A8" s="319"/>
      <c r="B8" s="279"/>
      <c r="C8" s="44">
        <v>1995</v>
      </c>
      <c r="D8" s="45">
        <v>2000</v>
      </c>
      <c r="E8" s="46">
        <v>2001</v>
      </c>
      <c r="F8" s="46">
        <v>2002</v>
      </c>
      <c r="G8" s="46">
        <v>2003</v>
      </c>
      <c r="H8" s="46">
        <v>2004</v>
      </c>
      <c r="I8" s="46">
        <v>2005</v>
      </c>
      <c r="J8" s="46">
        <v>2006</v>
      </c>
      <c r="K8" s="46">
        <v>2007</v>
      </c>
      <c r="L8" s="46">
        <v>2008</v>
      </c>
      <c r="M8" s="320"/>
      <c r="N8" s="44">
        <v>1995</v>
      </c>
      <c r="O8" s="45">
        <v>2000</v>
      </c>
      <c r="P8" s="46">
        <v>2001</v>
      </c>
      <c r="Q8" s="46">
        <v>2002</v>
      </c>
      <c r="R8" s="46">
        <v>2003</v>
      </c>
      <c r="S8" s="46">
        <v>2004</v>
      </c>
      <c r="T8" s="46">
        <v>2005</v>
      </c>
      <c r="U8" s="46">
        <v>2006</v>
      </c>
      <c r="V8" s="46">
        <v>2007</v>
      </c>
      <c r="W8" s="46">
        <v>2008</v>
      </c>
    </row>
    <row r="9" spans="1:23" ht="27" customHeight="1">
      <c r="A9" s="321"/>
      <c r="B9" s="305"/>
      <c r="C9" s="148"/>
      <c r="D9" s="148"/>
      <c r="E9" s="148"/>
      <c r="F9" s="148"/>
      <c r="G9" s="148"/>
      <c r="H9" s="148"/>
      <c r="I9" s="148"/>
      <c r="J9" s="148"/>
      <c r="K9" s="148"/>
      <c r="L9" s="148"/>
      <c r="M9" s="282"/>
      <c r="N9" s="148"/>
      <c r="O9" s="148"/>
      <c r="P9" s="148"/>
      <c r="Q9" s="148"/>
      <c r="R9" s="148"/>
      <c r="S9" s="14"/>
      <c r="T9" s="14"/>
      <c r="U9" s="14"/>
      <c r="V9" s="14"/>
      <c r="W9" s="14"/>
    </row>
    <row r="10" spans="1:23" ht="11.25">
      <c r="A10" s="47" t="s">
        <v>23</v>
      </c>
      <c r="B10" s="322"/>
      <c r="C10" s="323"/>
      <c r="D10" s="324"/>
      <c r="E10" s="324"/>
      <c r="F10" s="324"/>
      <c r="G10" s="324"/>
      <c r="H10" s="324"/>
      <c r="I10" s="324"/>
      <c r="J10" s="324"/>
      <c r="K10" s="324"/>
      <c r="L10" s="324"/>
      <c r="M10" s="28"/>
      <c r="N10" s="323"/>
      <c r="O10" s="324"/>
      <c r="P10" s="324"/>
      <c r="Q10" s="324"/>
      <c r="R10" s="324"/>
      <c r="S10" s="324"/>
      <c r="T10" s="324"/>
      <c r="U10" s="325"/>
      <c r="V10" s="325"/>
      <c r="W10" s="325"/>
    </row>
    <row r="11" spans="1:23" ht="11.25">
      <c r="A11" s="48" t="s">
        <v>24</v>
      </c>
      <c r="B11" s="269" t="s">
        <v>185</v>
      </c>
      <c r="C11" s="49" t="s">
        <v>25</v>
      </c>
      <c r="D11" s="49">
        <v>59.03029766940645</v>
      </c>
      <c r="E11" s="49">
        <v>64.58250778917133</v>
      </c>
      <c r="F11" s="49">
        <v>76.66747789982325</v>
      </c>
      <c r="G11" s="49">
        <v>67.6831744409526</v>
      </c>
      <c r="H11" s="49">
        <v>69.7632895454726</v>
      </c>
      <c r="I11" s="298">
        <v>82.3197699730194</v>
      </c>
      <c r="J11" s="298">
        <v>84.0242806900327</v>
      </c>
      <c r="K11" s="298">
        <v>85.6848393402245</v>
      </c>
      <c r="L11" s="152">
        <v>86.9591562816505</v>
      </c>
      <c r="M11" s="297"/>
      <c r="N11" s="49" t="s">
        <v>25</v>
      </c>
      <c r="O11" s="49" t="s">
        <v>25</v>
      </c>
      <c r="P11" s="49" t="s">
        <v>25</v>
      </c>
      <c r="Q11" s="49" t="s">
        <v>25</v>
      </c>
      <c r="R11" s="49" t="s">
        <v>25</v>
      </c>
      <c r="S11" s="49" t="s">
        <v>25</v>
      </c>
      <c r="T11" s="298" t="s">
        <v>25</v>
      </c>
      <c r="U11" s="49" t="s">
        <v>25</v>
      </c>
      <c r="V11" s="298" t="s">
        <v>25</v>
      </c>
      <c r="W11" s="152" t="s">
        <v>25</v>
      </c>
    </row>
    <row r="12" spans="1:23" ht="11.25">
      <c r="A12" s="48" t="s">
        <v>26</v>
      </c>
      <c r="B12" s="269" t="s">
        <v>185</v>
      </c>
      <c r="C12" s="49">
        <v>27.193971211469858</v>
      </c>
      <c r="D12" s="49">
        <v>33.57099908046633</v>
      </c>
      <c r="E12" s="49">
        <v>34.20527167220193</v>
      </c>
      <c r="F12" s="49">
        <v>31.055550054336134</v>
      </c>
      <c r="G12" s="49">
        <v>34.4660367069162</v>
      </c>
      <c r="H12" s="297">
        <v>37.13129940637985</v>
      </c>
      <c r="I12" s="298">
        <v>37.1148595534943</v>
      </c>
      <c r="J12" s="298">
        <v>40.0269070001069</v>
      </c>
      <c r="K12" s="298">
        <v>41.5058804526701</v>
      </c>
      <c r="L12" s="152">
        <v>49.9459423778626</v>
      </c>
      <c r="M12" s="297"/>
      <c r="N12" s="49" t="s">
        <v>25</v>
      </c>
      <c r="O12" s="49" t="s">
        <v>25</v>
      </c>
      <c r="P12" s="49" t="s">
        <v>25</v>
      </c>
      <c r="Q12" s="49" t="s">
        <v>25</v>
      </c>
      <c r="R12" s="49">
        <v>8.45961998673702</v>
      </c>
      <c r="S12" s="297">
        <v>8.787108727615777</v>
      </c>
      <c r="T12" s="298">
        <v>8.5</v>
      </c>
      <c r="U12" s="298">
        <v>7.16717293390594</v>
      </c>
      <c r="V12" s="298">
        <v>6.50800987082453</v>
      </c>
      <c r="W12" s="152">
        <v>8.91105971682984</v>
      </c>
    </row>
    <row r="13" spans="1:23" ht="11.25">
      <c r="A13" s="48" t="s">
        <v>27</v>
      </c>
      <c r="B13" s="269" t="s">
        <v>185</v>
      </c>
      <c r="C13" s="49" t="s">
        <v>25</v>
      </c>
      <c r="D13" s="49" t="s">
        <v>25</v>
      </c>
      <c r="E13" s="49">
        <v>32.333830202359074</v>
      </c>
      <c r="F13" s="49">
        <v>32.52529377231806</v>
      </c>
      <c r="G13" s="49">
        <v>33.20731138505891</v>
      </c>
      <c r="H13" s="49">
        <v>34.379279420954596</v>
      </c>
      <c r="I13" s="298">
        <v>33.3850855807965</v>
      </c>
      <c r="J13" s="298">
        <v>34.8555311136513</v>
      </c>
      <c r="K13" s="298">
        <v>30.0114669814542</v>
      </c>
      <c r="L13" s="152">
        <v>30.5225162256748</v>
      </c>
      <c r="M13" s="297"/>
      <c r="N13" s="49" t="s">
        <v>25</v>
      </c>
      <c r="O13" s="49" t="s">
        <v>25</v>
      </c>
      <c r="P13" s="49">
        <v>36.034576553781605</v>
      </c>
      <c r="Q13" s="49">
        <v>33.9533696954595</v>
      </c>
      <c r="R13" s="49">
        <v>33.34599716441599</v>
      </c>
      <c r="S13" s="297">
        <v>34.80339566283135</v>
      </c>
      <c r="T13" s="298">
        <v>33.7259451990081</v>
      </c>
      <c r="U13" s="298">
        <v>35.6074400788725</v>
      </c>
      <c r="V13" s="298">
        <v>37.08008690313</v>
      </c>
      <c r="W13" s="152">
        <v>37.0193071256014</v>
      </c>
    </row>
    <row r="14" spans="1:23" ht="11.25">
      <c r="A14" s="48" t="s">
        <v>62</v>
      </c>
      <c r="B14" s="269" t="s">
        <v>185</v>
      </c>
      <c r="C14" s="49" t="s">
        <v>25</v>
      </c>
      <c r="D14" s="49" t="s">
        <v>25</v>
      </c>
      <c r="E14" s="49" t="s">
        <v>25</v>
      </c>
      <c r="F14" s="49" t="s">
        <v>25</v>
      </c>
      <c r="G14" s="49" t="s">
        <v>25</v>
      </c>
      <c r="H14" s="49" t="s">
        <v>25</v>
      </c>
      <c r="I14" s="49" t="s">
        <v>25</v>
      </c>
      <c r="J14" s="49" t="s">
        <v>25</v>
      </c>
      <c r="K14" s="49" t="s">
        <v>25</v>
      </c>
      <c r="L14" s="49" t="s">
        <v>25</v>
      </c>
      <c r="M14" s="49"/>
      <c r="N14" s="49" t="s">
        <v>25</v>
      </c>
      <c r="O14" s="49" t="s">
        <v>25</v>
      </c>
      <c r="P14" s="49" t="s">
        <v>25</v>
      </c>
      <c r="Q14" s="49" t="s">
        <v>25</v>
      </c>
      <c r="R14" s="49" t="s">
        <v>25</v>
      </c>
      <c r="S14" s="49" t="s">
        <v>25</v>
      </c>
      <c r="T14" s="49" t="s">
        <v>25</v>
      </c>
      <c r="U14" s="49" t="s">
        <v>25</v>
      </c>
      <c r="V14" s="49" t="s">
        <v>25</v>
      </c>
      <c r="W14" s="49" t="s">
        <v>25</v>
      </c>
    </row>
    <row r="15" spans="1:23" ht="11.25">
      <c r="A15" s="240" t="s">
        <v>56</v>
      </c>
      <c r="B15" s="262" t="s">
        <v>185</v>
      </c>
      <c r="C15" s="49" t="s">
        <v>25</v>
      </c>
      <c r="D15" s="49" t="s">
        <v>25</v>
      </c>
      <c r="E15" s="49">
        <v>42.08951533422564</v>
      </c>
      <c r="F15" s="49">
        <v>48.478998525377776</v>
      </c>
      <c r="G15" s="49">
        <v>54.32410603077831</v>
      </c>
      <c r="H15" s="49">
        <v>46.21725402822771</v>
      </c>
      <c r="I15" s="298">
        <v>45.8</v>
      </c>
      <c r="J15" s="298">
        <v>42.8672809139269</v>
      </c>
      <c r="K15" s="298">
        <v>40.7775135590015</v>
      </c>
      <c r="L15" s="152">
        <v>45.3661722826605</v>
      </c>
      <c r="M15" s="297"/>
      <c r="N15" s="49" t="s">
        <v>25</v>
      </c>
      <c r="O15" s="49" t="s">
        <v>25</v>
      </c>
      <c r="P15" s="49">
        <v>15.485600257243984</v>
      </c>
      <c r="Q15" s="49">
        <v>17.18172736930566</v>
      </c>
      <c r="R15" s="49">
        <v>17.522532010298136</v>
      </c>
      <c r="S15" s="297">
        <v>25.058521958086672</v>
      </c>
      <c r="T15" s="298">
        <v>34.9</v>
      </c>
      <c r="U15" s="298">
        <v>34.2880188607846</v>
      </c>
      <c r="V15" s="298">
        <v>48.601597384443</v>
      </c>
      <c r="W15" s="152">
        <v>48.0376906901625</v>
      </c>
    </row>
    <row r="16" spans="1:23" ht="11.25">
      <c r="A16" s="48" t="s">
        <v>28</v>
      </c>
      <c r="B16" s="269" t="s">
        <v>185</v>
      </c>
      <c r="C16" s="49" t="s">
        <v>25</v>
      </c>
      <c r="D16" s="49">
        <v>24.70509636396771</v>
      </c>
      <c r="E16" s="49">
        <v>29.98393248045059</v>
      </c>
      <c r="F16" s="49">
        <v>30.492717844385865</v>
      </c>
      <c r="G16" s="49">
        <v>32.981313969251836</v>
      </c>
      <c r="H16" s="49">
        <v>38.138989278634774</v>
      </c>
      <c r="I16" s="298">
        <v>41.4475900758418</v>
      </c>
      <c r="J16" s="298">
        <v>49.7555895390439</v>
      </c>
      <c r="K16" s="298">
        <v>53.6581420650639</v>
      </c>
      <c r="L16" s="152">
        <v>56.9475571275927</v>
      </c>
      <c r="M16" s="297"/>
      <c r="N16" s="49" t="s">
        <v>25</v>
      </c>
      <c r="O16" s="49">
        <v>8.925982994913774</v>
      </c>
      <c r="P16" s="49">
        <v>7.3624350474030225</v>
      </c>
      <c r="Q16" s="49">
        <v>8.45088564900915</v>
      </c>
      <c r="R16" s="49">
        <v>9.304555291054209</v>
      </c>
      <c r="S16" s="297">
        <v>9.857701421065718</v>
      </c>
      <c r="T16" s="298">
        <v>8.48650487502712</v>
      </c>
      <c r="U16" s="298">
        <v>8.6071595886655</v>
      </c>
      <c r="V16" s="298">
        <v>8.46738582556452</v>
      </c>
      <c r="W16" s="152">
        <v>9.02707512035858</v>
      </c>
    </row>
    <row r="17" spans="1:23" ht="11.25">
      <c r="A17" s="48" t="s">
        <v>29</v>
      </c>
      <c r="B17" s="269" t="s">
        <v>185</v>
      </c>
      <c r="C17" s="49">
        <v>40.31170487087028</v>
      </c>
      <c r="D17" s="49">
        <v>52.18908416930445</v>
      </c>
      <c r="E17" s="49">
        <v>53.80681719512092</v>
      </c>
      <c r="F17" s="49">
        <v>53.36751045726274</v>
      </c>
      <c r="G17" s="49">
        <v>57.4466084668755</v>
      </c>
      <c r="H17" s="49">
        <v>55.271015988307056</v>
      </c>
      <c r="I17" s="298">
        <v>57.1328770575752</v>
      </c>
      <c r="J17" s="298">
        <v>58.8715622223754</v>
      </c>
      <c r="K17" s="298">
        <v>57.4538590856075</v>
      </c>
      <c r="L17" s="152">
        <v>59.4740859136077</v>
      </c>
      <c r="M17" s="297"/>
      <c r="N17" s="49">
        <v>33.40481538854899</v>
      </c>
      <c r="O17" s="49">
        <v>28.081650360441063</v>
      </c>
      <c r="P17" s="49">
        <v>30.0765489003291</v>
      </c>
      <c r="Q17" s="49">
        <v>25.43861162953107</v>
      </c>
      <c r="R17" s="49">
        <v>22.24157522231015</v>
      </c>
      <c r="S17" s="297">
        <v>20.755373005183205</v>
      </c>
      <c r="T17" s="298">
        <v>22.5701092465132</v>
      </c>
      <c r="U17" s="298">
        <v>21.8542239278124</v>
      </c>
      <c r="V17" s="298">
        <v>21.8130974790575</v>
      </c>
      <c r="W17" s="152">
        <v>21.1650011768959</v>
      </c>
    </row>
    <row r="18" spans="1:23" ht="11.25">
      <c r="A18" s="48" t="s">
        <v>30</v>
      </c>
      <c r="B18" s="269" t="s">
        <v>185</v>
      </c>
      <c r="C18" s="49">
        <v>39.01849332344781</v>
      </c>
      <c r="D18" s="49">
        <v>71.22334159901328</v>
      </c>
      <c r="E18" s="49">
        <v>71.99093385670977</v>
      </c>
      <c r="F18" s="49">
        <v>71.38788368248113</v>
      </c>
      <c r="G18" s="49">
        <v>73.197543940421</v>
      </c>
      <c r="H18" s="49">
        <v>73.36591725887823</v>
      </c>
      <c r="I18" s="298">
        <v>73.2223457130974</v>
      </c>
      <c r="J18" s="298">
        <v>76.3010808082326</v>
      </c>
      <c r="K18" s="298">
        <v>71.1609519185519</v>
      </c>
      <c r="L18" s="152">
        <v>69.737064762673</v>
      </c>
      <c r="M18" s="297"/>
      <c r="N18" s="49">
        <v>32.039971998772195</v>
      </c>
      <c r="O18" s="49" t="s">
        <v>164</v>
      </c>
      <c r="P18" s="49" t="s">
        <v>164</v>
      </c>
      <c r="Q18" s="49" t="s">
        <v>164</v>
      </c>
      <c r="R18" s="49" t="s">
        <v>164</v>
      </c>
      <c r="S18" s="297" t="s">
        <v>164</v>
      </c>
      <c r="T18" s="298" t="s">
        <v>164</v>
      </c>
      <c r="U18" s="298" t="s">
        <v>164</v>
      </c>
      <c r="V18" s="298" t="s">
        <v>164</v>
      </c>
      <c r="W18" s="152" t="s">
        <v>164</v>
      </c>
    </row>
    <row r="19" spans="1:23" ht="11.25">
      <c r="A19" s="48" t="s">
        <v>97</v>
      </c>
      <c r="B19" s="269" t="s">
        <v>185</v>
      </c>
      <c r="C19" s="49" t="s">
        <v>25</v>
      </c>
      <c r="D19" s="49" t="s">
        <v>25</v>
      </c>
      <c r="E19" s="49" t="s">
        <v>25</v>
      </c>
      <c r="F19" s="49" t="s">
        <v>25</v>
      </c>
      <c r="G19" s="49" t="s">
        <v>25</v>
      </c>
      <c r="H19" s="49" t="s">
        <v>25</v>
      </c>
      <c r="I19" s="49" t="s">
        <v>25</v>
      </c>
      <c r="J19" s="49" t="s">
        <v>25</v>
      </c>
      <c r="K19" s="49" t="s">
        <v>25</v>
      </c>
      <c r="L19" s="49" t="s">
        <v>25</v>
      </c>
      <c r="M19" s="49"/>
      <c r="N19" s="49" t="s">
        <v>25</v>
      </c>
      <c r="O19" s="49" t="s">
        <v>25</v>
      </c>
      <c r="P19" s="49" t="s">
        <v>25</v>
      </c>
      <c r="Q19" s="49" t="s">
        <v>25</v>
      </c>
      <c r="R19" s="49" t="s">
        <v>25</v>
      </c>
      <c r="S19" s="49" t="s">
        <v>25</v>
      </c>
      <c r="T19" s="49" t="s">
        <v>25</v>
      </c>
      <c r="U19" s="49" t="s">
        <v>25</v>
      </c>
      <c r="V19" s="49" t="s">
        <v>25</v>
      </c>
      <c r="W19" s="49" t="s">
        <v>25</v>
      </c>
    </row>
    <row r="20" spans="1:23" ht="11.25">
      <c r="A20" s="48" t="s">
        <v>31</v>
      </c>
      <c r="B20" s="269" t="s">
        <v>185</v>
      </c>
      <c r="C20" s="49">
        <v>25.827675880372812</v>
      </c>
      <c r="D20" s="49">
        <v>30.2026604807559</v>
      </c>
      <c r="E20" s="49">
        <v>32.40048757780853</v>
      </c>
      <c r="F20" s="49">
        <v>35.0795734574482</v>
      </c>
      <c r="G20" s="49">
        <v>35.65719228443143</v>
      </c>
      <c r="H20" s="49">
        <v>37.48318585471311</v>
      </c>
      <c r="I20" s="298">
        <v>36.1248684332532</v>
      </c>
      <c r="J20" s="298">
        <v>35.3313224936525</v>
      </c>
      <c r="K20" s="298">
        <v>34.3545365057138</v>
      </c>
      <c r="L20" s="152">
        <v>36.2111991149101</v>
      </c>
      <c r="M20" s="297"/>
      <c r="N20" s="49">
        <v>15.200216412372706</v>
      </c>
      <c r="O20" s="49">
        <v>14.562908216524843</v>
      </c>
      <c r="P20" s="49">
        <v>15.252003253876605</v>
      </c>
      <c r="Q20" s="49">
        <v>15.738832951934729</v>
      </c>
      <c r="R20" s="49">
        <v>15.54323359999474</v>
      </c>
      <c r="S20" s="297">
        <v>15.130064183890882</v>
      </c>
      <c r="T20" s="298">
        <v>13.7792222785917</v>
      </c>
      <c r="U20" s="298">
        <v>13.3250844826158</v>
      </c>
      <c r="V20" s="298">
        <v>13.1240710340224</v>
      </c>
      <c r="W20" s="152">
        <v>13.6830471659705</v>
      </c>
    </row>
    <row r="21" spans="1:23" ht="11.25">
      <c r="A21" s="48" t="s">
        <v>32</v>
      </c>
      <c r="B21" s="269" t="s">
        <v>185</v>
      </c>
      <c r="C21" s="49">
        <v>14.817126315614217</v>
      </c>
      <c r="D21" s="49">
        <v>29.775603819011717</v>
      </c>
      <c r="E21" s="49">
        <v>30.371589892050302</v>
      </c>
      <c r="F21" s="49">
        <v>32.64111444549706</v>
      </c>
      <c r="G21" s="49">
        <v>35.39116055946267</v>
      </c>
      <c r="H21" s="49">
        <v>34.74493860986695</v>
      </c>
      <c r="I21" s="298">
        <v>43.1473787828053</v>
      </c>
      <c r="J21" s="298">
        <v>49.1838116157845</v>
      </c>
      <c r="K21" s="298">
        <v>43.3147655372183</v>
      </c>
      <c r="L21" s="152">
        <v>42.4</v>
      </c>
      <c r="M21" s="297"/>
      <c r="N21" s="49">
        <v>4.75990918072512</v>
      </c>
      <c r="O21" s="49">
        <v>21.490056829112334</v>
      </c>
      <c r="P21" s="49">
        <v>20.427182784599736</v>
      </c>
      <c r="Q21" s="49">
        <v>21.221504374406194</v>
      </c>
      <c r="R21" s="49">
        <v>22.015780889658966</v>
      </c>
      <c r="S21" s="297">
        <v>23.74463859168239</v>
      </c>
      <c r="T21" s="298">
        <v>12.5793316482122</v>
      </c>
      <c r="U21" s="298">
        <v>30.9635366415431</v>
      </c>
      <c r="V21" s="298">
        <v>22.8247509863368</v>
      </c>
      <c r="W21" s="152">
        <v>26.4</v>
      </c>
    </row>
    <row r="22" spans="1:23" ht="11.25">
      <c r="A22" s="48" t="s">
        <v>33</v>
      </c>
      <c r="B22" s="269" t="s">
        <v>185</v>
      </c>
      <c r="C22" s="49" t="s">
        <v>25</v>
      </c>
      <c r="D22" s="49">
        <v>63.554231331194075</v>
      </c>
      <c r="E22" s="49">
        <v>56.27379976629594</v>
      </c>
      <c r="F22" s="49">
        <v>61.690610329412735</v>
      </c>
      <c r="G22" s="49">
        <v>68.86527043010668</v>
      </c>
      <c r="H22" s="49">
        <v>68.33382768057416</v>
      </c>
      <c r="I22" s="298">
        <v>67.590171494609</v>
      </c>
      <c r="J22" s="298">
        <v>66.0412305600479</v>
      </c>
      <c r="K22" s="298">
        <v>63.1850375409719</v>
      </c>
      <c r="L22" s="152">
        <v>57.0139399655883</v>
      </c>
      <c r="M22" s="297"/>
      <c r="N22" s="49" t="s">
        <v>25</v>
      </c>
      <c r="O22" s="49">
        <v>1.4615213331072792</v>
      </c>
      <c r="P22" s="49">
        <v>3.2792793826467683</v>
      </c>
      <c r="Q22" s="49">
        <v>4.296543114258127</v>
      </c>
      <c r="R22" s="49">
        <v>7.432886966704796</v>
      </c>
      <c r="S22" s="297">
        <v>9.288514328510129</v>
      </c>
      <c r="T22" s="298">
        <v>10.5086367233694</v>
      </c>
      <c r="U22" s="298">
        <v>10.247235903237</v>
      </c>
      <c r="V22" s="298">
        <v>10.7196286587727</v>
      </c>
      <c r="W22" s="152">
        <v>11.8930804657907</v>
      </c>
    </row>
    <row r="23" spans="1:23" ht="11.25">
      <c r="A23" s="48" t="s">
        <v>34</v>
      </c>
      <c r="B23" s="269" t="s">
        <v>185</v>
      </c>
      <c r="C23" s="49">
        <v>38.04455661386299</v>
      </c>
      <c r="D23" s="49">
        <v>65.60904309737319</v>
      </c>
      <c r="E23" s="49">
        <v>61.14823461665677</v>
      </c>
      <c r="F23" s="49">
        <v>72.01078747286641</v>
      </c>
      <c r="G23" s="49">
        <v>83.37139234435932</v>
      </c>
      <c r="H23" s="49">
        <v>78.72628958738039</v>
      </c>
      <c r="I23" s="298">
        <v>74.2035620577297</v>
      </c>
      <c r="J23" s="298">
        <v>78.3064707712739</v>
      </c>
      <c r="K23" s="298">
        <v>73.0890025418159</v>
      </c>
      <c r="L23" s="152">
        <v>73.1762111296264</v>
      </c>
      <c r="M23" s="297"/>
      <c r="N23" s="49">
        <v>12.286748025118154</v>
      </c>
      <c r="O23" s="49">
        <v>9.810156206615343</v>
      </c>
      <c r="P23" s="49">
        <v>9.796693558692155</v>
      </c>
      <c r="Q23" s="49">
        <v>10.688184384301518</v>
      </c>
      <c r="R23" s="49">
        <v>8.7043869133206</v>
      </c>
      <c r="S23" s="297">
        <v>7.9481256751252785</v>
      </c>
      <c r="T23" s="298">
        <v>7.36111695034833</v>
      </c>
      <c r="U23" s="298">
        <v>4.0179472590714</v>
      </c>
      <c r="V23" s="298">
        <v>2.96634755390609</v>
      </c>
      <c r="W23" s="152">
        <v>5.80420055898952</v>
      </c>
    </row>
    <row r="24" spans="1:23" ht="11.25">
      <c r="A24" s="48" t="s">
        <v>35</v>
      </c>
      <c r="B24" s="269" t="s">
        <v>185</v>
      </c>
      <c r="C24" s="49" t="s">
        <v>25</v>
      </c>
      <c r="D24" s="49">
        <v>31.962217152737338</v>
      </c>
      <c r="E24" s="49">
        <v>38.87167249631019</v>
      </c>
      <c r="F24" s="49">
        <v>39.48397124291584</v>
      </c>
      <c r="G24" s="49">
        <v>41.07147383719145</v>
      </c>
      <c r="H24" s="49">
        <v>43.890710080362204</v>
      </c>
      <c r="I24" s="298">
        <v>44.6</v>
      </c>
      <c r="J24" s="298">
        <v>40.1463993172715</v>
      </c>
      <c r="K24" s="298">
        <v>44.413750523298</v>
      </c>
      <c r="L24" s="152">
        <v>45.9858298082153</v>
      </c>
      <c r="M24" s="297"/>
      <c r="N24" s="49" t="s">
        <v>25</v>
      </c>
      <c r="O24" s="49">
        <v>26.094817464401075</v>
      </c>
      <c r="P24" s="49">
        <v>18.76345437954284</v>
      </c>
      <c r="Q24" s="49">
        <v>18.092186084261943</v>
      </c>
      <c r="R24" s="49">
        <v>16.83365608750671</v>
      </c>
      <c r="S24" s="297">
        <v>16.532995440142543</v>
      </c>
      <c r="T24" s="298">
        <v>13.7</v>
      </c>
      <c r="U24" s="298">
        <v>21.2354915935812</v>
      </c>
      <c r="V24" s="298">
        <v>20.8956222863089</v>
      </c>
      <c r="W24" s="152">
        <v>19.8904920414423</v>
      </c>
    </row>
    <row r="25" spans="1:23" ht="11.25">
      <c r="A25" s="48" t="s">
        <v>36</v>
      </c>
      <c r="B25" s="269" t="s">
        <v>185</v>
      </c>
      <c r="C25" s="49" t="s">
        <v>25</v>
      </c>
      <c r="D25" s="49">
        <v>39.16735357413988</v>
      </c>
      <c r="E25" s="49">
        <v>43.93892525733713</v>
      </c>
      <c r="F25" s="49">
        <v>50.41443531759324</v>
      </c>
      <c r="G25" s="49">
        <v>53.57027270431105</v>
      </c>
      <c r="H25" s="49">
        <v>55.38952116306217</v>
      </c>
      <c r="I25" s="298">
        <v>56.1</v>
      </c>
      <c r="J25" s="298">
        <v>55.7607375464026</v>
      </c>
      <c r="K25" s="298">
        <v>52.9054466278738</v>
      </c>
      <c r="L25" s="152">
        <v>51.4</v>
      </c>
      <c r="M25" s="297"/>
      <c r="N25" s="49" t="s">
        <v>25</v>
      </c>
      <c r="O25" s="49">
        <v>0.7174188278373701</v>
      </c>
      <c r="P25" s="49">
        <v>1.2885478439632494</v>
      </c>
      <c r="Q25" s="49">
        <v>0.9446109102679133</v>
      </c>
      <c r="R25" s="49">
        <v>0.7513407890537177</v>
      </c>
      <c r="S25" s="297">
        <v>0.7197778519715954</v>
      </c>
      <c r="T25" s="298" t="s">
        <v>122</v>
      </c>
      <c r="U25" s="298" t="s">
        <v>122</v>
      </c>
      <c r="V25" s="298" t="s">
        <v>122</v>
      </c>
      <c r="W25" s="152" t="s">
        <v>122</v>
      </c>
    </row>
    <row r="26" spans="1:23" ht="11.25">
      <c r="A26" s="48" t="s">
        <v>37</v>
      </c>
      <c r="B26" s="269" t="s">
        <v>185</v>
      </c>
      <c r="C26" s="49">
        <v>31.366597860129342</v>
      </c>
      <c r="D26" s="49">
        <v>39.64817018432603</v>
      </c>
      <c r="E26" s="49">
        <v>41.36047931166552</v>
      </c>
      <c r="F26" s="49">
        <v>41.964177318306604</v>
      </c>
      <c r="G26" s="49">
        <v>42.56829455295182</v>
      </c>
      <c r="H26" s="49">
        <v>42.32052429033724</v>
      </c>
      <c r="I26" s="298">
        <v>43.4</v>
      </c>
      <c r="J26" s="298">
        <v>45.1308187868862</v>
      </c>
      <c r="K26" s="298">
        <v>46.1455438553833</v>
      </c>
      <c r="L26" s="152">
        <v>48.2</v>
      </c>
      <c r="M26" s="297"/>
      <c r="N26" s="49">
        <v>32.856741839744</v>
      </c>
      <c r="O26" s="49">
        <v>31.5770623896822</v>
      </c>
      <c r="P26" s="49">
        <v>30.69557919843946</v>
      </c>
      <c r="Q26" s="49">
        <v>30.00884611624471</v>
      </c>
      <c r="R26" s="49">
        <v>30.5713262447099</v>
      </c>
      <c r="S26" s="297">
        <v>31.85812182610885</v>
      </c>
      <c r="T26" s="298">
        <v>32.5</v>
      </c>
      <c r="U26" s="298">
        <v>32.1984335695606</v>
      </c>
      <c r="V26" s="298">
        <v>30.3237496003432</v>
      </c>
      <c r="W26" s="152">
        <v>29.1</v>
      </c>
    </row>
    <row r="27" spans="1:23" ht="11.25">
      <c r="A27" s="48" t="s">
        <v>38</v>
      </c>
      <c r="B27" s="269" t="s">
        <v>185</v>
      </c>
      <c r="C27" s="49">
        <v>40.71367199516299</v>
      </c>
      <c r="D27" s="49">
        <v>45.228599671177946</v>
      </c>
      <c r="E27" s="49">
        <v>46.10708841842548</v>
      </c>
      <c r="F27" s="49">
        <v>45.73734775524896</v>
      </c>
      <c r="G27" s="49">
        <v>46.65352735652691</v>
      </c>
      <c r="H27" s="49">
        <v>49.02869387644093</v>
      </c>
      <c r="I27" s="298">
        <v>54.1</v>
      </c>
      <c r="J27" s="298">
        <v>58.9141060972666</v>
      </c>
      <c r="K27" s="298">
        <v>61.1503489662984</v>
      </c>
      <c r="L27" s="152">
        <v>71.123814011433</v>
      </c>
      <c r="M27" s="297"/>
      <c r="N27" s="49">
        <v>26.648021054691046</v>
      </c>
      <c r="O27" s="49">
        <v>51.06892479746056</v>
      </c>
      <c r="P27" s="49">
        <v>52.191020452755964</v>
      </c>
      <c r="Q27" s="49">
        <v>51.28124159215437</v>
      </c>
      <c r="R27" s="49">
        <v>47.455285459411236</v>
      </c>
      <c r="S27" s="297">
        <v>46.53014663154262</v>
      </c>
      <c r="T27" s="298">
        <v>50.8</v>
      </c>
      <c r="U27" s="298">
        <v>49.8200817875046</v>
      </c>
      <c r="V27" s="298">
        <v>49.6109253621498</v>
      </c>
      <c r="W27" s="152">
        <v>37.8404953968695</v>
      </c>
    </row>
    <row r="28" spans="1:23" ht="11.25">
      <c r="A28" s="48" t="s">
        <v>39</v>
      </c>
      <c r="B28" s="269" t="s">
        <v>185</v>
      </c>
      <c r="C28" s="49" t="s">
        <v>25</v>
      </c>
      <c r="D28" s="49" t="s">
        <v>25</v>
      </c>
      <c r="E28" s="49" t="s">
        <v>25</v>
      </c>
      <c r="F28" s="49" t="s">
        <v>25</v>
      </c>
      <c r="G28" s="49" t="s">
        <v>25</v>
      </c>
      <c r="H28" s="49" t="s">
        <v>25</v>
      </c>
      <c r="I28" s="49" t="s">
        <v>25</v>
      </c>
      <c r="J28" s="49" t="s">
        <v>25</v>
      </c>
      <c r="K28" s="49" t="s">
        <v>25</v>
      </c>
      <c r="L28" s="152">
        <v>24.927164337923</v>
      </c>
      <c r="M28" s="49"/>
      <c r="N28" s="49" t="s">
        <v>25</v>
      </c>
      <c r="O28" s="49" t="s">
        <v>25</v>
      </c>
      <c r="P28" s="49" t="s">
        <v>25</v>
      </c>
      <c r="Q28" s="49" t="s">
        <v>25</v>
      </c>
      <c r="R28" s="49" t="s">
        <v>25</v>
      </c>
      <c r="S28" s="49" t="s">
        <v>25</v>
      </c>
      <c r="T28" s="49" t="s">
        <v>25</v>
      </c>
      <c r="U28" s="49" t="s">
        <v>25</v>
      </c>
      <c r="V28" s="49" t="s">
        <v>25</v>
      </c>
      <c r="W28" s="152" t="s">
        <v>122</v>
      </c>
    </row>
    <row r="29" spans="1:23" ht="11.25">
      <c r="A29" s="48" t="s">
        <v>40</v>
      </c>
      <c r="B29" s="269" t="s">
        <v>185</v>
      </c>
      <c r="C29" s="49" t="s">
        <v>25</v>
      </c>
      <c r="D29" s="49">
        <v>26.77201462547529</v>
      </c>
      <c r="E29" s="49">
        <v>26.58404711091219</v>
      </c>
      <c r="F29" s="49">
        <v>34.86978995963717</v>
      </c>
      <c r="G29" s="49">
        <v>28.58832317857709</v>
      </c>
      <c r="H29" s="49">
        <v>29.81353154532963</v>
      </c>
      <c r="I29" s="298">
        <v>30.0667490208905</v>
      </c>
      <c r="J29" s="298">
        <v>31.0739097270556</v>
      </c>
      <c r="K29" s="298">
        <v>32.2214404030986</v>
      </c>
      <c r="L29" s="152">
        <v>33.6638246940878</v>
      </c>
      <c r="M29" s="297"/>
      <c r="N29" s="49" t="s">
        <v>25</v>
      </c>
      <c r="O29" s="49">
        <v>0.9336237383374926</v>
      </c>
      <c r="P29" s="49">
        <v>1.5264831152944354</v>
      </c>
      <c r="Q29" s="49">
        <v>1.7084530065901922</v>
      </c>
      <c r="R29" s="49">
        <v>1.7187260537051188</v>
      </c>
      <c r="S29" s="297">
        <v>1.8505090989940334</v>
      </c>
      <c r="T29" s="298">
        <v>1.99028786180865</v>
      </c>
      <c r="U29" s="298">
        <v>1.99452275696581</v>
      </c>
      <c r="V29" s="298">
        <v>2.0309031536071</v>
      </c>
      <c r="W29" s="152">
        <v>2.17620842534946</v>
      </c>
    </row>
    <row r="30" spans="1:23" ht="11.25">
      <c r="A30" s="48" t="s">
        <v>41</v>
      </c>
      <c r="B30" s="269" t="s">
        <v>185</v>
      </c>
      <c r="C30" s="49">
        <v>43.60539408531932</v>
      </c>
      <c r="D30" s="49">
        <v>53.28538279161968</v>
      </c>
      <c r="E30" s="49">
        <v>53.683129558530084</v>
      </c>
      <c r="F30" s="49">
        <v>54.229847872679734</v>
      </c>
      <c r="G30" s="49">
        <v>52.28022624628022</v>
      </c>
      <c r="H30" s="49">
        <v>55.55517462429587</v>
      </c>
      <c r="I30" s="298">
        <v>58.6064516586597</v>
      </c>
      <c r="J30" s="298">
        <v>58.0606668271925</v>
      </c>
      <c r="K30" s="298">
        <v>60.1296496158597</v>
      </c>
      <c r="L30" s="152">
        <v>61.7649554810908</v>
      </c>
      <c r="M30" s="297"/>
      <c r="N30" s="298" t="s">
        <v>122</v>
      </c>
      <c r="O30" s="298" t="s">
        <v>122</v>
      </c>
      <c r="P30" s="298" t="s">
        <v>122</v>
      </c>
      <c r="Q30" s="298" t="s">
        <v>122</v>
      </c>
      <c r="R30" s="298" t="s">
        <v>122</v>
      </c>
      <c r="S30" s="298" t="s">
        <v>122</v>
      </c>
      <c r="T30" s="298" t="s">
        <v>122</v>
      </c>
      <c r="U30" s="298" t="s">
        <v>122</v>
      </c>
      <c r="V30" s="298" t="s">
        <v>122</v>
      </c>
      <c r="W30" s="152" t="s">
        <v>122</v>
      </c>
    </row>
    <row r="31" spans="1:23" ht="11.25">
      <c r="A31" s="48" t="s">
        <v>42</v>
      </c>
      <c r="B31" s="269" t="s">
        <v>185</v>
      </c>
      <c r="C31" s="49">
        <v>83.38777529450057</v>
      </c>
      <c r="D31" s="49">
        <v>95.06276653895526</v>
      </c>
      <c r="E31" s="49">
        <v>95.06669638934416</v>
      </c>
      <c r="F31" s="49">
        <v>100.57006317860818</v>
      </c>
      <c r="G31" s="49">
        <v>107.36071634255948</v>
      </c>
      <c r="H31" s="49">
        <v>86.1341357508891</v>
      </c>
      <c r="I31" s="298">
        <v>78.8479018153781</v>
      </c>
      <c r="J31" s="298">
        <v>71.7659253894898</v>
      </c>
      <c r="K31" s="298">
        <v>76.315460266674</v>
      </c>
      <c r="L31" s="152">
        <v>72.1430337449643</v>
      </c>
      <c r="M31" s="297"/>
      <c r="N31" s="49">
        <v>43.896107334299955</v>
      </c>
      <c r="O31" s="49">
        <v>51.99562643451277</v>
      </c>
      <c r="P31" s="49">
        <v>49.71507177579494</v>
      </c>
      <c r="Q31" s="49">
        <v>56.33883985640909</v>
      </c>
      <c r="R31" s="49">
        <v>58.01481930202911</v>
      </c>
      <c r="S31" s="297">
        <v>49.79928688912759</v>
      </c>
      <c r="T31" s="298">
        <v>47.8368675604617</v>
      </c>
      <c r="U31" s="298">
        <v>49.4730600101001</v>
      </c>
      <c r="V31" s="298">
        <v>47.9882003788196</v>
      </c>
      <c r="W31" s="152">
        <v>46.3735369736482</v>
      </c>
    </row>
    <row r="32" spans="1:23" ht="11.25">
      <c r="A32" s="48" t="s">
        <v>43</v>
      </c>
      <c r="B32" s="269" t="s">
        <v>185</v>
      </c>
      <c r="C32" s="49">
        <v>59.17484907068483</v>
      </c>
      <c r="D32" s="49">
        <v>67.42360643885361</v>
      </c>
      <c r="E32" s="49">
        <v>69.95959245020185</v>
      </c>
      <c r="F32" s="49">
        <v>74.84417363534816</v>
      </c>
      <c r="G32" s="49">
        <v>75.06102114447671</v>
      </c>
      <c r="H32" s="49">
        <v>71.96435960131001</v>
      </c>
      <c r="I32" s="298">
        <v>72.79017976609434</v>
      </c>
      <c r="J32" s="298">
        <v>70.08684880822008</v>
      </c>
      <c r="K32" s="298">
        <v>70.2082151297423</v>
      </c>
      <c r="L32" s="152">
        <v>71.3090712915902</v>
      </c>
      <c r="M32" s="297"/>
      <c r="N32" s="49">
        <v>4.797123199217174</v>
      </c>
      <c r="O32" s="49">
        <v>4.932770381256184</v>
      </c>
      <c r="P32" s="49">
        <v>3.805184733212295</v>
      </c>
      <c r="Q32" s="49">
        <v>2.529807247185907</v>
      </c>
      <c r="R32" s="49">
        <v>1.163417615777221</v>
      </c>
      <c r="S32" s="297">
        <v>0.5274275276308855</v>
      </c>
      <c r="T32" s="298" t="s">
        <v>122</v>
      </c>
      <c r="U32" s="298" t="s">
        <v>122</v>
      </c>
      <c r="V32" s="298" t="s">
        <v>122</v>
      </c>
      <c r="W32" s="152" t="s">
        <v>122</v>
      </c>
    </row>
    <row r="33" spans="1:23" ht="11.25">
      <c r="A33" s="48" t="s">
        <v>44</v>
      </c>
      <c r="B33" s="269" t="s">
        <v>185</v>
      </c>
      <c r="C33" s="49">
        <v>35.915887461625864</v>
      </c>
      <c r="D33" s="49">
        <v>64.58615544232134</v>
      </c>
      <c r="E33" s="49">
        <v>68.24957875114521</v>
      </c>
      <c r="F33" s="49">
        <v>70.62573551946232</v>
      </c>
      <c r="G33" s="49">
        <v>69.67410049157317</v>
      </c>
      <c r="H33" s="49">
        <v>70.68171395927243</v>
      </c>
      <c r="I33" s="298">
        <v>76.4</v>
      </c>
      <c r="J33" s="298">
        <v>77.9018505586928</v>
      </c>
      <c r="K33" s="298">
        <v>78.2420104618682</v>
      </c>
      <c r="L33" s="152">
        <v>82.7</v>
      </c>
      <c r="M33" s="297"/>
      <c r="N33" s="49">
        <v>0.9921305161426454</v>
      </c>
      <c r="O33" s="49">
        <v>0.959483559079721</v>
      </c>
      <c r="P33" s="49">
        <v>0.5475050720189467</v>
      </c>
      <c r="Q33" s="49">
        <v>0.5738355574324887</v>
      </c>
      <c r="R33" s="49">
        <v>0.5140298297080569</v>
      </c>
      <c r="S33" s="297">
        <v>0.6137994588074294</v>
      </c>
      <c r="T33" s="298">
        <v>0.6</v>
      </c>
      <c r="U33" s="298">
        <v>0.831995056278601</v>
      </c>
      <c r="V33" s="298">
        <v>0.80898211747623</v>
      </c>
      <c r="W33" s="152">
        <v>0.6</v>
      </c>
    </row>
    <row r="34" spans="1:23" ht="11.25">
      <c r="A34" s="48" t="s">
        <v>45</v>
      </c>
      <c r="B34" s="269" t="s">
        <v>185</v>
      </c>
      <c r="C34" s="49" t="s">
        <v>25</v>
      </c>
      <c r="D34" s="49" t="s">
        <v>25</v>
      </c>
      <c r="E34" s="49" t="s">
        <v>25</v>
      </c>
      <c r="F34" s="49" t="s">
        <v>25</v>
      </c>
      <c r="G34" s="49" t="s">
        <v>25</v>
      </c>
      <c r="H34" s="49" t="s">
        <v>25</v>
      </c>
      <c r="I34" s="298" t="s">
        <v>25</v>
      </c>
      <c r="J34" s="298">
        <v>52.8819296955809</v>
      </c>
      <c r="K34" s="298">
        <v>64.0834897544946</v>
      </c>
      <c r="L34" s="152">
        <v>80.9946426740477</v>
      </c>
      <c r="M34" s="49"/>
      <c r="N34" s="49" t="s">
        <v>25</v>
      </c>
      <c r="O34" s="49" t="s">
        <v>25</v>
      </c>
      <c r="P34" s="49" t="s">
        <v>25</v>
      </c>
      <c r="Q34" s="49" t="s">
        <v>25</v>
      </c>
      <c r="R34" s="49" t="s">
        <v>25</v>
      </c>
      <c r="S34" s="297" t="s">
        <v>25</v>
      </c>
      <c r="T34" s="298" t="s">
        <v>25</v>
      </c>
      <c r="U34" s="298">
        <v>0.894479786187226</v>
      </c>
      <c r="V34" s="298">
        <v>0.697460276841851</v>
      </c>
      <c r="W34" s="152" t="s">
        <v>122</v>
      </c>
    </row>
    <row r="35" spans="1:23" ht="11.25">
      <c r="A35" s="48" t="s">
        <v>46</v>
      </c>
      <c r="B35" s="269" t="s">
        <v>185</v>
      </c>
      <c r="C35" s="49">
        <v>28.17038390263777</v>
      </c>
      <c r="D35" s="49">
        <v>36.68660887101134</v>
      </c>
      <c r="E35" s="49">
        <v>39.528991314973695</v>
      </c>
      <c r="F35" s="49">
        <v>43.46975087138235</v>
      </c>
      <c r="G35" s="49">
        <v>40.23048263805506</v>
      </c>
      <c r="H35" s="49">
        <v>47.131907785569496</v>
      </c>
      <c r="I35" s="298">
        <v>59.458289210204</v>
      </c>
      <c r="J35" s="298">
        <v>68.210840847404</v>
      </c>
      <c r="K35" s="298">
        <v>74.0032330340449</v>
      </c>
      <c r="L35" s="152">
        <v>72.2441811910225</v>
      </c>
      <c r="M35" s="297"/>
      <c r="N35" s="49">
        <v>0.6508996280573554</v>
      </c>
      <c r="O35" s="49">
        <v>2.8536577194494614</v>
      </c>
      <c r="P35" s="49">
        <v>3.2600956315178897</v>
      </c>
      <c r="Q35" s="49">
        <v>2.943689164682515</v>
      </c>
      <c r="R35" s="49">
        <v>3.451334325241729</v>
      </c>
      <c r="S35" s="297">
        <v>2.2372170360576344</v>
      </c>
      <c r="T35" s="298">
        <v>2.43306956784906</v>
      </c>
      <c r="U35" s="298">
        <v>1.18479988798453</v>
      </c>
      <c r="V35" s="298">
        <v>0.859596402486609</v>
      </c>
      <c r="W35" s="152">
        <v>0.932628363916164</v>
      </c>
    </row>
    <row r="36" spans="1:23" ht="11.25">
      <c r="A36" s="48" t="s">
        <v>47</v>
      </c>
      <c r="B36" s="269" t="s">
        <v>185</v>
      </c>
      <c r="C36" s="49" t="s">
        <v>25</v>
      </c>
      <c r="D36" s="49">
        <v>46.85002968615281</v>
      </c>
      <c r="E36" s="49">
        <v>46.92477582411872</v>
      </c>
      <c r="F36" s="49">
        <v>48.647514686425126</v>
      </c>
      <c r="G36" s="49">
        <v>45.891383365273</v>
      </c>
      <c r="H36" s="49">
        <v>44.125349181305566</v>
      </c>
      <c r="I36" s="298">
        <v>43.3701073341071</v>
      </c>
      <c r="J36" s="298">
        <v>43.3058500204911</v>
      </c>
      <c r="K36" s="298">
        <v>41.3248383376784</v>
      </c>
      <c r="L36" s="152">
        <v>41.2676296309179</v>
      </c>
      <c r="M36" s="297"/>
      <c r="N36" s="49">
        <v>3.156381879648269</v>
      </c>
      <c r="O36" s="49">
        <v>14.949168264097914</v>
      </c>
      <c r="P36" s="49">
        <v>18.588200401843032</v>
      </c>
      <c r="Q36" s="49">
        <v>18.681702950784345</v>
      </c>
      <c r="R36" s="49">
        <v>21.282220838404868</v>
      </c>
      <c r="S36" s="297">
        <v>21.505139731115445</v>
      </c>
      <c r="T36" s="298">
        <v>21.946056522042</v>
      </c>
      <c r="U36" s="298">
        <v>21.2305007893161</v>
      </c>
      <c r="V36" s="298">
        <v>20.7537301270918</v>
      </c>
      <c r="W36" s="152">
        <v>21.6923308690068</v>
      </c>
    </row>
    <row r="37" spans="1:23" ht="11.25">
      <c r="A37" s="48" t="s">
        <v>48</v>
      </c>
      <c r="B37" s="269" t="s">
        <v>185</v>
      </c>
      <c r="C37" s="49">
        <v>57.05826657643783</v>
      </c>
      <c r="D37" s="49">
        <v>67.18350811851546</v>
      </c>
      <c r="E37" s="49">
        <v>69.28438353306727</v>
      </c>
      <c r="F37" s="49">
        <v>75.13861862447223</v>
      </c>
      <c r="G37" s="49">
        <v>80.04239487800962</v>
      </c>
      <c r="H37" s="49">
        <v>78.7340758061693</v>
      </c>
      <c r="I37" s="298">
        <v>76.0454719750523</v>
      </c>
      <c r="J37" s="298">
        <v>76.0366336324169</v>
      </c>
      <c r="K37" s="298">
        <v>73.0850263913925</v>
      </c>
      <c r="L37" s="152">
        <v>65.1876260971105</v>
      </c>
      <c r="M37" s="297"/>
      <c r="N37" s="49" t="s">
        <v>25</v>
      </c>
      <c r="O37" s="49">
        <v>6.546238922265255</v>
      </c>
      <c r="P37" s="49">
        <v>5.791365246015498</v>
      </c>
      <c r="Q37" s="49">
        <v>6.068308982076948</v>
      </c>
      <c r="R37" s="49">
        <v>6.791055156547598</v>
      </c>
      <c r="S37" s="297">
        <v>7.555479937834038</v>
      </c>
      <c r="T37" s="298">
        <v>7.19094773677537</v>
      </c>
      <c r="U37" s="298">
        <v>9.62379200740488</v>
      </c>
      <c r="V37" s="298">
        <v>8.7280182757972</v>
      </c>
      <c r="W37" s="152">
        <v>9.88781222544338</v>
      </c>
    </row>
    <row r="38" spans="1:23" ht="11.25">
      <c r="A38" s="48" t="s">
        <v>49</v>
      </c>
      <c r="B38" s="269" t="s">
        <v>185</v>
      </c>
      <c r="C38" s="49">
        <v>16.952149411995794</v>
      </c>
      <c r="D38" s="49">
        <v>29.164615199515275</v>
      </c>
      <c r="E38" s="49">
        <v>33.265084838748464</v>
      </c>
      <c r="F38" s="49">
        <v>34.76152389968119</v>
      </c>
      <c r="G38" s="49">
        <v>37.702117288755474</v>
      </c>
      <c r="H38" s="49">
        <v>38.4877667017868</v>
      </c>
      <c r="I38" s="298">
        <v>36.7567696195922</v>
      </c>
      <c r="J38" s="298">
        <v>37.7570679213061</v>
      </c>
      <c r="K38" s="298">
        <v>39.0367881684024</v>
      </c>
      <c r="L38" s="152">
        <v>37.9642567391972</v>
      </c>
      <c r="M38" s="297"/>
      <c r="N38" s="49">
        <v>28.62413497977078</v>
      </c>
      <c r="O38" s="49">
        <v>13.837810386577164</v>
      </c>
      <c r="P38" s="49">
        <v>13.346668098891465</v>
      </c>
      <c r="Q38" s="49">
        <v>13.949294296723135</v>
      </c>
      <c r="R38" s="49">
        <v>16.745331570300856</v>
      </c>
      <c r="S38" s="297">
        <v>16.923476636966452</v>
      </c>
      <c r="T38" s="298">
        <v>16.1534602138049</v>
      </c>
      <c r="U38" s="298">
        <v>15.0051124646583</v>
      </c>
      <c r="V38" s="298">
        <v>16.2629836348255</v>
      </c>
      <c r="W38" s="152">
        <v>19.2387124748742</v>
      </c>
    </row>
    <row r="39" spans="1:23" ht="11.25">
      <c r="A39" s="48" t="s">
        <v>50</v>
      </c>
      <c r="B39" s="269" t="s">
        <v>185</v>
      </c>
      <c r="C39" s="49">
        <v>17.588915747961003</v>
      </c>
      <c r="D39" s="49">
        <v>21.121607296127692</v>
      </c>
      <c r="E39" s="49">
        <v>20.82860275555377</v>
      </c>
      <c r="F39" s="49">
        <v>22.94518287909559</v>
      </c>
      <c r="G39" s="49">
        <v>23.76641667544016</v>
      </c>
      <c r="H39" s="49">
        <v>25.633736222686018</v>
      </c>
      <c r="I39" s="298">
        <v>26.9805571905437</v>
      </c>
      <c r="J39" s="298">
        <v>30.9657738541156</v>
      </c>
      <c r="K39" s="298">
        <v>29.0242706553361</v>
      </c>
      <c r="L39" s="152">
        <v>29.9570556955268</v>
      </c>
      <c r="M39" s="297"/>
      <c r="N39" s="49">
        <v>9.27561377089274</v>
      </c>
      <c r="O39" s="49">
        <v>9.040630519951938</v>
      </c>
      <c r="P39" s="49">
        <v>10.051970974226387</v>
      </c>
      <c r="Q39" s="49">
        <v>11.85030646816439</v>
      </c>
      <c r="R39" s="49">
        <v>23.71290378226767</v>
      </c>
      <c r="S39" s="297">
        <v>15.725722288120267</v>
      </c>
      <c r="T39" s="298">
        <v>18.7786822852507</v>
      </c>
      <c r="U39" s="298">
        <v>20.746923322216</v>
      </c>
      <c r="V39" s="298">
        <v>20.783260358493</v>
      </c>
      <c r="W39" s="152">
        <v>22.6188309414806</v>
      </c>
    </row>
    <row r="40" spans="1:23" ht="11.25">
      <c r="A40" s="48" t="s">
        <v>51</v>
      </c>
      <c r="B40" s="269" t="s">
        <v>185</v>
      </c>
      <c r="C40" s="49" t="s">
        <v>25</v>
      </c>
      <c r="D40" s="49">
        <v>47.12181470651818</v>
      </c>
      <c r="E40" s="49">
        <v>46.22158171047051</v>
      </c>
      <c r="F40" s="49">
        <v>47.702903115280584</v>
      </c>
      <c r="G40" s="49">
        <v>47.694656362333774</v>
      </c>
      <c r="H40" s="49">
        <v>52.32325213987984</v>
      </c>
      <c r="I40" s="298">
        <v>51.4613825811675</v>
      </c>
      <c r="J40" s="298">
        <v>57.2444516576557</v>
      </c>
      <c r="K40" s="298">
        <v>55.3806754770363</v>
      </c>
      <c r="L40" s="152">
        <v>57.1579642045047</v>
      </c>
      <c r="M40" s="297"/>
      <c r="N40" s="49" t="s">
        <v>25</v>
      </c>
      <c r="O40" s="49">
        <v>28.816490237777273</v>
      </c>
      <c r="P40" s="49">
        <v>29.5622851298469</v>
      </c>
      <c r="Q40" s="49">
        <v>27.2877591892617</v>
      </c>
      <c r="R40" s="49">
        <v>29.909916889451544</v>
      </c>
      <c r="S40" s="297">
        <v>28.075133319612352</v>
      </c>
      <c r="T40" s="298">
        <v>27.7529180588991</v>
      </c>
      <c r="U40" s="298">
        <v>28.7967911620736</v>
      </c>
      <c r="V40" s="298">
        <v>29.9233563027916</v>
      </c>
      <c r="W40" s="152">
        <v>30.2679182342799</v>
      </c>
    </row>
    <row r="41" spans="1:23" ht="11.25">
      <c r="A41" s="48" t="s">
        <v>52</v>
      </c>
      <c r="B41" s="269" t="s">
        <v>185</v>
      </c>
      <c r="C41" s="49" t="s">
        <v>25</v>
      </c>
      <c r="D41" s="49">
        <v>41.72662200956848</v>
      </c>
      <c r="E41" s="49">
        <v>41.1609218055588</v>
      </c>
      <c r="F41" s="49">
        <v>61.48580900192179</v>
      </c>
      <c r="G41" s="49">
        <v>62.91947485534918</v>
      </c>
      <c r="H41" s="49">
        <v>63.447474049919904</v>
      </c>
      <c r="I41" s="298">
        <v>63.7544559981884</v>
      </c>
      <c r="J41" s="298">
        <v>64.0845281890345</v>
      </c>
      <c r="K41" s="298">
        <v>64.5735067506917</v>
      </c>
      <c r="L41" s="152">
        <v>64.481481170795</v>
      </c>
      <c r="M41" s="297"/>
      <c r="N41" s="49" t="s">
        <v>25</v>
      </c>
      <c r="O41" s="49">
        <v>13.176828005478445</v>
      </c>
      <c r="P41" s="49">
        <v>12.99818589944785</v>
      </c>
      <c r="Q41" s="49" t="s">
        <v>172</v>
      </c>
      <c r="R41" s="49" t="s">
        <v>123</v>
      </c>
      <c r="S41" s="297" t="s">
        <v>178</v>
      </c>
      <c r="T41" s="298" t="s">
        <v>174</v>
      </c>
      <c r="U41" s="298" t="s">
        <v>175</v>
      </c>
      <c r="V41" s="298" t="s">
        <v>165</v>
      </c>
      <c r="W41" s="152" t="s">
        <v>179</v>
      </c>
    </row>
    <row r="42" spans="1:23" ht="11.25">
      <c r="A42" s="240"/>
      <c r="B42" s="262"/>
      <c r="C42" s="49"/>
      <c r="D42" s="50"/>
      <c r="E42" s="50"/>
      <c r="F42" s="50"/>
      <c r="G42" s="50"/>
      <c r="H42" s="50"/>
      <c r="I42" s="50"/>
      <c r="J42" s="50"/>
      <c r="K42" s="50"/>
      <c r="L42" s="50"/>
      <c r="M42" s="326"/>
      <c r="N42" s="49"/>
      <c r="O42" s="50"/>
      <c r="P42" s="50"/>
      <c r="Q42" s="50"/>
      <c r="R42" s="50"/>
      <c r="S42" s="50"/>
      <c r="T42" s="50"/>
      <c r="U42" s="50"/>
      <c r="V42" s="50"/>
      <c r="W42" s="50"/>
    </row>
    <row r="43" spans="1:23" ht="11.25">
      <c r="A43" s="28" t="s">
        <v>53</v>
      </c>
      <c r="B43" s="263"/>
      <c r="C43" s="51">
        <v>37.44671372638083</v>
      </c>
      <c r="D43" s="51">
        <v>47.31405719670034</v>
      </c>
      <c r="E43" s="51">
        <v>47.78601747812643</v>
      </c>
      <c r="F43" s="51">
        <v>51.56623565997291</v>
      </c>
      <c r="G43" s="51">
        <v>53.02466638801031</v>
      </c>
      <c r="H43" s="51">
        <v>52.89693383103725</v>
      </c>
      <c r="I43" s="51">
        <v>54.23062314415184</v>
      </c>
      <c r="J43" s="51">
        <v>55.5319073787361</v>
      </c>
      <c r="K43" s="51">
        <v>55.58713178383808</v>
      </c>
      <c r="L43" s="51">
        <v>55.86987503290599</v>
      </c>
      <c r="M43" s="327"/>
      <c r="N43" s="51">
        <v>16.57258768053341</v>
      </c>
      <c r="O43" s="51">
        <v>14.862296851690415</v>
      </c>
      <c r="P43" s="51">
        <v>15.593837507655367</v>
      </c>
      <c r="Q43" s="51">
        <v>15.801189191268564</v>
      </c>
      <c r="R43" s="51">
        <v>16.1394372795444</v>
      </c>
      <c r="S43" s="51">
        <v>15.833107089120924</v>
      </c>
      <c r="T43" s="51">
        <v>15.763726269118456</v>
      </c>
      <c r="U43" s="51">
        <v>16.119761687320757</v>
      </c>
      <c r="V43" s="51">
        <v>16.22199092204192</v>
      </c>
      <c r="W43" s="51">
        <v>15.650349183959609</v>
      </c>
    </row>
    <row r="44" spans="1:23" ht="39" customHeight="1">
      <c r="A44" s="241" t="s">
        <v>177</v>
      </c>
      <c r="B44" s="264"/>
      <c r="C44" s="265">
        <v>37.44671372638083</v>
      </c>
      <c r="D44" s="265">
        <v>50.12260954989678</v>
      </c>
      <c r="E44" s="265"/>
      <c r="F44" s="265"/>
      <c r="G44" s="265"/>
      <c r="H44" s="265"/>
      <c r="I44" s="265"/>
      <c r="J44" s="265"/>
      <c r="K44" s="265"/>
      <c r="L44" s="265">
        <v>58.97115609691345</v>
      </c>
      <c r="M44" s="327"/>
      <c r="N44" s="265">
        <v>18.879417948334837</v>
      </c>
      <c r="O44" s="265">
        <v>18.981305901763758</v>
      </c>
      <c r="P44" s="51"/>
      <c r="Q44" s="51"/>
      <c r="R44" s="51"/>
      <c r="S44" s="51"/>
      <c r="T44" s="265"/>
      <c r="U44" s="265"/>
      <c r="V44" s="265"/>
      <c r="W44" s="265">
        <v>20.3414957320586</v>
      </c>
    </row>
    <row r="45" spans="1:23" ht="11.25">
      <c r="A45" s="28" t="s">
        <v>54</v>
      </c>
      <c r="B45" s="263"/>
      <c r="C45" s="51">
        <v>34.65765595864397</v>
      </c>
      <c r="D45" s="51">
        <v>46.137605812448626</v>
      </c>
      <c r="E45" s="51">
        <v>46.754356318059365</v>
      </c>
      <c r="F45" s="51">
        <v>48.622064455834575</v>
      </c>
      <c r="G45" s="51">
        <v>50.10421426659697</v>
      </c>
      <c r="H45" s="51">
        <v>51.6675098898891</v>
      </c>
      <c r="I45" s="51">
        <v>53.45042996566646</v>
      </c>
      <c r="J45" s="51">
        <v>55.28919973270607</v>
      </c>
      <c r="K45" s="51">
        <v>55.18898590063518</v>
      </c>
      <c r="L45" s="51">
        <v>54.77123882848565</v>
      </c>
      <c r="M45" s="327"/>
      <c r="N45" s="51">
        <v>11.275540625533411</v>
      </c>
      <c r="O45" s="51">
        <v>11.104242480643382</v>
      </c>
      <c r="P45" s="51">
        <v>12.682231975159011</v>
      </c>
      <c r="Q45" s="51">
        <v>12.246122683557775</v>
      </c>
      <c r="R45" s="51">
        <v>12.36732518979938</v>
      </c>
      <c r="S45" s="51">
        <v>12.47539616852003</v>
      </c>
      <c r="T45" s="51">
        <v>11.485796366017954</v>
      </c>
      <c r="U45" s="51">
        <v>12.445276696439905</v>
      </c>
      <c r="V45" s="51">
        <v>11.95316450273545</v>
      </c>
      <c r="W45" s="51">
        <v>11.742764028085302</v>
      </c>
    </row>
    <row r="46" spans="1:23" ht="11.25">
      <c r="A46" s="28"/>
      <c r="B46" s="263"/>
      <c r="C46" s="51"/>
      <c r="D46" s="52"/>
      <c r="E46" s="52"/>
      <c r="F46" s="52"/>
      <c r="G46" s="52"/>
      <c r="H46" s="52"/>
      <c r="I46" s="52"/>
      <c r="J46" s="52"/>
      <c r="K46" s="52"/>
      <c r="L46" s="52"/>
      <c r="M46" s="328"/>
      <c r="N46" s="51"/>
      <c r="O46" s="52"/>
      <c r="P46" s="52"/>
      <c r="Q46" s="52"/>
      <c r="R46" s="52"/>
      <c r="S46" s="52"/>
      <c r="T46" s="52"/>
      <c r="U46" s="52"/>
      <c r="V46" s="52"/>
      <c r="W46" s="52"/>
    </row>
    <row r="47" spans="1:23" ht="11.25">
      <c r="A47" s="30" t="s">
        <v>55</v>
      </c>
      <c r="B47" s="118"/>
      <c r="C47" s="51"/>
      <c r="D47" s="52"/>
      <c r="E47" s="52"/>
      <c r="F47" s="52"/>
      <c r="G47" s="52"/>
      <c r="H47" s="52"/>
      <c r="I47" s="52"/>
      <c r="J47" s="52"/>
      <c r="K47" s="52"/>
      <c r="L47" s="52"/>
      <c r="M47" s="328"/>
      <c r="N47" s="51"/>
      <c r="O47" s="52"/>
      <c r="P47" s="52"/>
      <c r="Q47" s="52"/>
      <c r="R47" s="52"/>
      <c r="S47" s="52"/>
      <c r="T47" s="52"/>
      <c r="U47" s="52"/>
      <c r="V47" s="52"/>
      <c r="W47" s="52"/>
    </row>
    <row r="48" spans="1:23" ht="11.25">
      <c r="A48" s="240" t="s">
        <v>63</v>
      </c>
      <c r="B48" s="262" t="s">
        <v>185</v>
      </c>
      <c r="C48" s="49" t="s">
        <v>25</v>
      </c>
      <c r="D48" s="49" t="s">
        <v>25</v>
      </c>
      <c r="E48" s="49" t="s">
        <v>25</v>
      </c>
      <c r="F48" s="49" t="s">
        <v>25</v>
      </c>
      <c r="G48" s="49" t="s">
        <v>25</v>
      </c>
      <c r="H48" s="49" t="s">
        <v>25</v>
      </c>
      <c r="I48" s="49" t="s">
        <v>25</v>
      </c>
      <c r="J48" s="49" t="s">
        <v>25</v>
      </c>
      <c r="K48" s="49" t="s">
        <v>25</v>
      </c>
      <c r="L48" s="49" t="s">
        <v>25</v>
      </c>
      <c r="M48" s="49"/>
      <c r="N48" s="49" t="s">
        <v>25</v>
      </c>
      <c r="O48" s="49" t="s">
        <v>25</v>
      </c>
      <c r="P48" s="49" t="s">
        <v>25</v>
      </c>
      <c r="Q48" s="49" t="s">
        <v>25</v>
      </c>
      <c r="R48" s="49" t="s">
        <v>25</v>
      </c>
      <c r="S48" s="49" t="s">
        <v>25</v>
      </c>
      <c r="T48" s="49" t="s">
        <v>25</v>
      </c>
      <c r="U48" s="49" t="s">
        <v>25</v>
      </c>
      <c r="V48" s="49" t="s">
        <v>25</v>
      </c>
      <c r="W48" s="49" t="s">
        <v>25</v>
      </c>
    </row>
    <row r="49" spans="1:23" ht="11.25">
      <c r="A49" s="240" t="s">
        <v>57</v>
      </c>
      <c r="B49" s="262" t="s">
        <v>185</v>
      </c>
      <c r="C49" s="49" t="s">
        <v>25</v>
      </c>
      <c r="D49" s="49" t="s">
        <v>25</v>
      </c>
      <c r="E49" s="49" t="s">
        <v>25</v>
      </c>
      <c r="F49" s="49" t="s">
        <v>25</v>
      </c>
      <c r="G49" s="49" t="s">
        <v>25</v>
      </c>
      <c r="H49" s="49" t="s">
        <v>25</v>
      </c>
      <c r="I49" s="298">
        <v>54.3</v>
      </c>
      <c r="J49" s="298">
        <v>40.9072160297293</v>
      </c>
      <c r="K49" s="298">
        <v>38.9516335586163</v>
      </c>
      <c r="L49" s="152">
        <v>42.2071923438003</v>
      </c>
      <c r="M49" s="297"/>
      <c r="N49" s="49" t="s">
        <v>25</v>
      </c>
      <c r="O49" s="49" t="s">
        <v>25</v>
      </c>
      <c r="P49" s="49" t="s">
        <v>25</v>
      </c>
      <c r="Q49" s="49" t="s">
        <v>25</v>
      </c>
      <c r="R49" s="49" t="s">
        <v>25</v>
      </c>
      <c r="S49" s="297" t="s">
        <v>25</v>
      </c>
      <c r="T49" s="298">
        <v>33.7</v>
      </c>
      <c r="U49" s="298">
        <v>32.3437601632665</v>
      </c>
      <c r="V49" s="298">
        <v>31.7975125576292</v>
      </c>
      <c r="W49" s="152">
        <v>30.8706420602247</v>
      </c>
    </row>
    <row r="50" spans="1:23" ht="11.25">
      <c r="A50" s="240" t="s">
        <v>58</v>
      </c>
      <c r="B50" s="262" t="s">
        <v>185</v>
      </c>
      <c r="C50" s="49" t="s">
        <v>25</v>
      </c>
      <c r="D50" s="49">
        <v>48.47047483662897</v>
      </c>
      <c r="E50" s="49">
        <v>50.21569943158464</v>
      </c>
      <c r="F50" s="49">
        <v>57.28640299163757</v>
      </c>
      <c r="G50" s="49">
        <v>57.987529743866965</v>
      </c>
      <c r="H50" s="49">
        <v>57.55829245332047</v>
      </c>
      <c r="I50" s="298">
        <v>55.0003555624154</v>
      </c>
      <c r="J50" s="298">
        <v>56.1906413352965</v>
      </c>
      <c r="K50" s="298">
        <v>57.0586598281283</v>
      </c>
      <c r="L50" s="152">
        <v>60.043187537925</v>
      </c>
      <c r="M50" s="297"/>
      <c r="N50" s="49" t="s">
        <v>25</v>
      </c>
      <c r="O50" s="49">
        <v>30.72286800348062</v>
      </c>
      <c r="P50" s="49">
        <v>32.17261277455429</v>
      </c>
      <c r="Q50" s="49" t="s">
        <v>25</v>
      </c>
      <c r="R50" s="49">
        <v>24.73479721677428</v>
      </c>
      <c r="S50" s="297" t="s">
        <v>25</v>
      </c>
      <c r="T50" s="298">
        <v>25.0849963254233</v>
      </c>
      <c r="U50" s="298">
        <v>26.1259360224114</v>
      </c>
      <c r="V50" s="298">
        <v>27.8645959429897</v>
      </c>
      <c r="W50" s="152">
        <v>25.6426382853385</v>
      </c>
    </row>
    <row r="51" spans="1:23" ht="11.25">
      <c r="A51" s="240" t="s">
        <v>59</v>
      </c>
      <c r="B51" s="262" t="s">
        <v>185</v>
      </c>
      <c r="C51" s="49" t="s">
        <v>25</v>
      </c>
      <c r="D51" s="49" t="s">
        <v>25</v>
      </c>
      <c r="E51" s="49" t="s">
        <v>25</v>
      </c>
      <c r="F51" s="49">
        <v>64.99881452937197</v>
      </c>
      <c r="G51" s="49">
        <v>63.217606002675595</v>
      </c>
      <c r="H51" s="49">
        <v>67.7376514247921</v>
      </c>
      <c r="I51" s="298">
        <v>68.4</v>
      </c>
      <c r="J51" s="298">
        <v>65.4896054265188</v>
      </c>
      <c r="K51" s="298">
        <v>65.8305834315529</v>
      </c>
      <c r="L51" s="152">
        <v>67.7</v>
      </c>
      <c r="M51" s="297"/>
      <c r="N51" s="49" t="s">
        <v>25</v>
      </c>
      <c r="O51" s="49" t="s">
        <v>25</v>
      </c>
      <c r="P51" s="49" t="s">
        <v>25</v>
      </c>
      <c r="Q51" s="49">
        <v>39.0348032830294</v>
      </c>
      <c r="R51" s="49">
        <v>37.89042367664361</v>
      </c>
      <c r="S51" s="297">
        <v>33.806750733452795</v>
      </c>
      <c r="T51" s="298">
        <v>33.4</v>
      </c>
      <c r="U51" s="298">
        <v>31.5756762475171</v>
      </c>
      <c r="V51" s="298">
        <v>30.5056691228459</v>
      </c>
      <c r="W51" s="152">
        <v>29.7</v>
      </c>
    </row>
    <row r="52" spans="1:23" ht="11.25">
      <c r="A52" s="244" t="s">
        <v>60</v>
      </c>
      <c r="B52" s="383" t="s">
        <v>185</v>
      </c>
      <c r="C52" s="226" t="s">
        <v>25</v>
      </c>
      <c r="D52" s="226" t="s">
        <v>25</v>
      </c>
      <c r="E52" s="226" t="s">
        <v>25</v>
      </c>
      <c r="F52" s="226" t="s">
        <v>25</v>
      </c>
      <c r="G52" s="226" t="s">
        <v>25</v>
      </c>
      <c r="H52" s="226" t="s">
        <v>25</v>
      </c>
      <c r="I52" s="384">
        <v>40.4807539258872</v>
      </c>
      <c r="J52" s="384">
        <v>45.8078842502077</v>
      </c>
      <c r="K52" s="384">
        <v>49.9666951932949</v>
      </c>
      <c r="L52" s="385">
        <v>55.6532356188333</v>
      </c>
      <c r="M52" s="386"/>
      <c r="N52" s="226" t="s">
        <v>25</v>
      </c>
      <c r="O52" s="226" t="s">
        <v>25</v>
      </c>
      <c r="P52" s="226" t="s">
        <v>25</v>
      </c>
      <c r="Q52" s="226" t="s">
        <v>25</v>
      </c>
      <c r="R52" s="226" t="s">
        <v>25</v>
      </c>
      <c r="S52" s="386" t="s">
        <v>25</v>
      </c>
      <c r="T52" s="384">
        <v>48.7000386025136</v>
      </c>
      <c r="U52" s="384">
        <v>42.8544210573436</v>
      </c>
      <c r="V52" s="384">
        <v>38.1366337871952</v>
      </c>
      <c r="W52" s="385">
        <v>32.2161367163772</v>
      </c>
    </row>
    <row r="53" spans="1:23" ht="11.25">
      <c r="A53" s="53"/>
      <c r="B53" s="270"/>
      <c r="C53" s="54"/>
      <c r="D53" s="55"/>
      <c r="E53" s="55"/>
      <c r="F53" s="55"/>
      <c r="G53" s="55"/>
      <c r="H53" s="55"/>
      <c r="I53" s="55"/>
      <c r="J53" s="55"/>
      <c r="K53" s="55"/>
      <c r="L53" s="55"/>
      <c r="M53" s="55"/>
      <c r="N53" s="54"/>
      <c r="O53" s="55"/>
      <c r="P53" s="55"/>
      <c r="Q53" s="55"/>
      <c r="R53" s="55"/>
      <c r="S53" s="55"/>
      <c r="T53" s="55"/>
      <c r="U53" s="55"/>
      <c r="V53" s="55"/>
      <c r="W53" s="329"/>
    </row>
    <row r="54" spans="1:23" ht="77.25" customHeight="1">
      <c r="A54" s="420" t="s">
        <v>216</v>
      </c>
      <c r="B54" s="420"/>
      <c r="C54" s="420"/>
      <c r="D54" s="420"/>
      <c r="E54" s="420"/>
      <c r="F54" s="420"/>
      <c r="G54" s="420"/>
      <c r="H54" s="420"/>
      <c r="I54" s="420"/>
      <c r="J54" s="420"/>
      <c r="K54" s="420"/>
      <c r="L54" s="420"/>
      <c r="M54" s="420"/>
      <c r="N54" s="420"/>
      <c r="O54" s="420"/>
      <c r="P54" s="420"/>
      <c r="Q54" s="420"/>
      <c r="R54" s="420"/>
      <c r="S54" s="420"/>
      <c r="T54" s="420"/>
      <c r="U54" s="420"/>
      <c r="V54" s="420"/>
      <c r="W54" s="329"/>
    </row>
  </sheetData>
  <sheetProtection/>
  <mergeCells count="3">
    <mergeCell ref="A54:V54"/>
    <mergeCell ref="C7:L7"/>
    <mergeCell ref="N7:W7"/>
  </mergeCells>
  <conditionalFormatting sqref="C53 N53 C35:C47 N35:N47 M43:M45 O43:S45 D43:H45 M48:S52 N48:T48 C48:L48 C48:H52 A16:B41 C19:T19 N28:T28 C28:K28 N30:T30 C14:T14 A11:H14 C11:H41 M11:S41 C44:H44 L44:S44 W44">
    <cfRule type="expression" priority="85" dxfId="0" stopIfTrue="1">
      <formula>#REF!=0</formula>
    </cfRule>
  </conditionalFormatting>
  <conditionalFormatting sqref="A35:B35">
    <cfRule type="expression" priority="84" dxfId="11" stopIfTrue="1">
      <formula>#REF!=0</formula>
    </cfRule>
  </conditionalFormatting>
  <conditionalFormatting sqref="N30:T30">
    <cfRule type="colorScale" priority="37" dxfId="0">
      <colorScale>
        <cfvo type="min" val="0"/>
        <cfvo type="percentile" val="50"/>
        <cfvo type="max"/>
        <color rgb="FFF8696B"/>
        <color rgb="FFFFEB84"/>
        <color rgb="FF63BE7B"/>
      </colorScale>
    </cfRule>
  </conditionalFormatting>
  <conditionalFormatting sqref="L44 W44">
    <cfRule type="expression" priority="31" dxfId="0" stopIfTrue="1">
      <formula>#REF!=0</formula>
    </cfRule>
  </conditionalFormatting>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4" r:id="rId2"/>
</worksheet>
</file>

<file path=xl/worksheets/sheet6.xml><?xml version="1.0" encoding="utf-8"?>
<worksheet xmlns="http://schemas.openxmlformats.org/spreadsheetml/2006/main" xmlns:r="http://schemas.openxmlformats.org/officeDocument/2006/relationships">
  <sheetPr codeName="Sheet7">
    <tabColor rgb="FF00B050"/>
    <pageSetUpPr fitToPage="1"/>
  </sheetPr>
  <dimension ref="A1:N57"/>
  <sheetViews>
    <sheetView zoomScalePageLayoutView="0" workbookViewId="0" topLeftCell="A1">
      <selection activeCell="Q3" sqref="Q3"/>
    </sheetView>
  </sheetViews>
  <sheetFormatPr defaultColWidth="9.140625" defaultRowHeight="12.75"/>
  <cols>
    <col min="1" max="1" width="15.57421875" style="4" customWidth="1"/>
    <col min="2" max="2" width="4.7109375" style="4" customWidth="1"/>
    <col min="3" max="4" width="5.7109375" style="4" bestFit="1" customWidth="1"/>
    <col min="5" max="5" width="6.7109375" style="4" bestFit="1" customWidth="1"/>
    <col min="6" max="6" width="7.140625" style="4" bestFit="1" customWidth="1"/>
    <col min="7" max="7" width="5.7109375" style="4" bestFit="1" customWidth="1"/>
    <col min="8" max="8" width="6.7109375" style="4" bestFit="1" customWidth="1"/>
    <col min="9" max="10" width="5.7109375" style="4" bestFit="1" customWidth="1"/>
    <col min="11" max="11" width="6.7109375" style="4" bestFit="1" customWidth="1"/>
    <col min="12" max="13" width="5.7109375" style="4" bestFit="1" customWidth="1"/>
    <col min="14" max="14" width="6.7109375" style="4" bestFit="1" customWidth="1"/>
    <col min="15" max="16384" width="9.140625" style="121" customWidth="1"/>
  </cols>
  <sheetData>
    <row r="1" ht="12.75">
      <c r="A1" s="389" t="s">
        <v>222</v>
      </c>
    </row>
    <row r="2" spans="1:2" ht="11.25">
      <c r="A2" s="390"/>
      <c r="B2" s="433" t="s">
        <v>208</v>
      </c>
    </row>
    <row r="3" ht="11.25">
      <c r="A3" s="390" t="s">
        <v>224</v>
      </c>
    </row>
    <row r="4" spans="1:5" ht="11.25">
      <c r="A4" s="1" t="s">
        <v>176</v>
      </c>
      <c r="B4" s="1"/>
      <c r="C4" s="2"/>
      <c r="D4" s="3"/>
      <c r="E4" s="3"/>
    </row>
    <row r="5" spans="1:14" ht="11.25" customHeight="1">
      <c r="A5" s="424" t="s">
        <v>137</v>
      </c>
      <c r="B5" s="424"/>
      <c r="C5" s="424"/>
      <c r="D5" s="424"/>
      <c r="E5" s="424"/>
      <c r="F5" s="424"/>
      <c r="G5" s="424"/>
      <c r="H5" s="424"/>
      <c r="I5" s="424"/>
      <c r="J5" s="424"/>
      <c r="K5" s="424"/>
      <c r="L5" s="424"/>
      <c r="M5" s="424"/>
      <c r="N5" s="424"/>
    </row>
    <row r="6" spans="1:14" ht="11.25">
      <c r="A6" s="6"/>
      <c r="B6" s="6"/>
      <c r="C6" s="3"/>
      <c r="D6" s="3"/>
      <c r="E6" s="3"/>
      <c r="F6" s="5"/>
      <c r="G6" s="5"/>
      <c r="H6" s="5"/>
      <c r="I6" s="5"/>
      <c r="J6" s="5"/>
      <c r="K6" s="5"/>
      <c r="L6" s="5"/>
      <c r="M6" s="5"/>
      <c r="N6" s="5"/>
    </row>
    <row r="7" spans="1:14" ht="11.25">
      <c r="A7" s="6"/>
      <c r="B7" s="6"/>
      <c r="C7" s="5"/>
      <c r="D7" s="5"/>
      <c r="E7" s="5"/>
      <c r="F7" s="5"/>
      <c r="G7" s="5"/>
      <c r="H7" s="5"/>
      <c r="I7" s="5"/>
      <c r="J7" s="5"/>
      <c r="K7" s="5"/>
      <c r="L7" s="5"/>
      <c r="M7" s="5"/>
      <c r="N7" s="5"/>
    </row>
    <row r="8" spans="1:14" ht="45">
      <c r="A8" s="271"/>
      <c r="B8" s="403"/>
      <c r="C8" s="7" t="s">
        <v>112</v>
      </c>
      <c r="D8" s="8"/>
      <c r="E8" s="9"/>
      <c r="F8" s="8" t="s">
        <v>209</v>
      </c>
      <c r="G8" s="8"/>
      <c r="H8" s="9"/>
      <c r="I8" s="8" t="s">
        <v>210</v>
      </c>
      <c r="J8" s="8"/>
      <c r="K8" s="9"/>
      <c r="L8" s="398" t="s">
        <v>113</v>
      </c>
      <c r="M8" s="399"/>
      <c r="N8" s="400"/>
    </row>
    <row r="9" spans="1:14" ht="11.25">
      <c r="A9" s="272"/>
      <c r="B9" s="425"/>
      <c r="C9" s="10" t="s">
        <v>5</v>
      </c>
      <c r="D9" s="246" t="s">
        <v>6</v>
      </c>
      <c r="E9" s="11" t="s">
        <v>7</v>
      </c>
      <c r="F9" s="12" t="s">
        <v>5</v>
      </c>
      <c r="G9" s="247" t="s">
        <v>6</v>
      </c>
      <c r="H9" s="11" t="s">
        <v>7</v>
      </c>
      <c r="I9" s="10" t="s">
        <v>5</v>
      </c>
      <c r="J9" s="247" t="s">
        <v>6</v>
      </c>
      <c r="K9" s="11" t="s">
        <v>7</v>
      </c>
      <c r="L9" s="10" t="s">
        <v>5</v>
      </c>
      <c r="M9" s="247" t="s">
        <v>6</v>
      </c>
      <c r="N9" s="11" t="s">
        <v>7</v>
      </c>
    </row>
    <row r="10" spans="1:14" ht="11.25">
      <c r="A10" s="248"/>
      <c r="B10" s="122"/>
      <c r="C10" s="17" t="s">
        <v>8</v>
      </c>
      <c r="D10" s="17" t="s">
        <v>9</v>
      </c>
      <c r="E10" s="15" t="s">
        <v>10</v>
      </c>
      <c r="F10" s="16" t="s">
        <v>11</v>
      </c>
      <c r="G10" s="110" t="s">
        <v>12</v>
      </c>
      <c r="H10" s="15" t="s">
        <v>13</v>
      </c>
      <c r="I10" s="17" t="s">
        <v>14</v>
      </c>
      <c r="J10" s="370" t="s">
        <v>15</v>
      </c>
      <c r="K10" s="249" t="s">
        <v>16</v>
      </c>
      <c r="L10" s="371" t="s">
        <v>17</v>
      </c>
      <c r="M10" s="371" t="s">
        <v>18</v>
      </c>
      <c r="N10" s="15" t="s">
        <v>19</v>
      </c>
    </row>
    <row r="11" spans="1:14" ht="11.25">
      <c r="A11" s="113" t="s">
        <v>23</v>
      </c>
      <c r="B11" s="113"/>
      <c r="C11" s="20"/>
      <c r="D11" s="23"/>
      <c r="E11" s="21"/>
      <c r="F11" s="22"/>
      <c r="G11" s="111"/>
      <c r="H11" s="21"/>
      <c r="I11" s="23"/>
      <c r="J11" s="250"/>
      <c r="K11" s="251"/>
      <c r="L11" s="369"/>
      <c r="N11" s="21"/>
    </row>
    <row r="12" spans="1:14" ht="11.25">
      <c r="A12" s="252" t="s">
        <v>24</v>
      </c>
      <c r="B12" s="245">
        <v>1</v>
      </c>
      <c r="C12" s="253">
        <v>17.87414113062412</v>
      </c>
      <c r="D12" s="254">
        <v>15.131386013760418</v>
      </c>
      <c r="E12" s="251">
        <v>20.649532508121663</v>
      </c>
      <c r="F12" s="255" t="s">
        <v>164</v>
      </c>
      <c r="G12" s="254" t="s">
        <v>164</v>
      </c>
      <c r="H12" s="251" t="s">
        <v>164</v>
      </c>
      <c r="I12" s="255" t="s">
        <v>164</v>
      </c>
      <c r="J12" s="254" t="s">
        <v>164</v>
      </c>
      <c r="K12" s="251" t="s">
        <v>164</v>
      </c>
      <c r="L12" s="254">
        <v>19.272745962880265</v>
      </c>
      <c r="M12" s="254">
        <v>16.276728643921146</v>
      </c>
      <c r="N12" s="251">
        <v>22.30438017847249</v>
      </c>
    </row>
    <row r="13" spans="1:14" ht="11.25">
      <c r="A13" s="252" t="s">
        <v>26</v>
      </c>
      <c r="B13" s="245"/>
      <c r="C13" s="253" t="s">
        <v>25</v>
      </c>
      <c r="D13" s="254" t="s">
        <v>25</v>
      </c>
      <c r="E13" s="251" t="s">
        <v>25</v>
      </c>
      <c r="F13" s="255">
        <v>21.9668391086384</v>
      </c>
      <c r="G13" s="254">
        <v>19.1962406383083</v>
      </c>
      <c r="H13" s="251">
        <v>24.8626303349057</v>
      </c>
      <c r="I13" s="255">
        <v>2.9863218104949</v>
      </c>
      <c r="J13" s="254">
        <v>1.09388887261078</v>
      </c>
      <c r="K13" s="251">
        <v>4.95018395953904</v>
      </c>
      <c r="L13" s="255">
        <v>2.67997334936099</v>
      </c>
      <c r="M13" s="254">
        <v>2.01563180878385</v>
      </c>
      <c r="N13" s="251">
        <v>3.35106582250028</v>
      </c>
    </row>
    <row r="14" spans="1:14" ht="11.25">
      <c r="A14" s="252" t="s">
        <v>27</v>
      </c>
      <c r="B14" s="245"/>
      <c r="C14" s="253" t="s">
        <v>25</v>
      </c>
      <c r="D14" s="254" t="s">
        <v>25</v>
      </c>
      <c r="E14" s="251" t="s">
        <v>25</v>
      </c>
      <c r="F14" s="255">
        <v>7.03907407551063</v>
      </c>
      <c r="G14" s="254">
        <v>7.20572308912583</v>
      </c>
      <c r="H14" s="251">
        <v>6.86661404893449</v>
      </c>
      <c r="I14" s="255">
        <v>2.75685376892264</v>
      </c>
      <c r="J14" s="254">
        <v>2.4858472634618</v>
      </c>
      <c r="K14" s="251">
        <v>3.0348054247147</v>
      </c>
      <c r="L14" s="255">
        <v>11.7265775373251</v>
      </c>
      <c r="M14" s="254">
        <v>10.0759264776895</v>
      </c>
      <c r="N14" s="251">
        <v>13.4195302374103</v>
      </c>
    </row>
    <row r="15" spans="1:14" ht="11.25">
      <c r="A15" s="252" t="s">
        <v>62</v>
      </c>
      <c r="B15" s="245"/>
      <c r="C15" s="253" t="s">
        <v>25</v>
      </c>
      <c r="D15" s="254" t="s">
        <v>25</v>
      </c>
      <c r="E15" s="251" t="s">
        <v>25</v>
      </c>
      <c r="F15" s="255" t="s">
        <v>25</v>
      </c>
      <c r="G15" s="254" t="s">
        <v>25</v>
      </c>
      <c r="H15" s="251" t="s">
        <v>25</v>
      </c>
      <c r="I15" s="255" t="s">
        <v>164</v>
      </c>
      <c r="J15" s="254" t="s">
        <v>164</v>
      </c>
      <c r="K15" s="251" t="s">
        <v>164</v>
      </c>
      <c r="L15" s="255" t="s">
        <v>25</v>
      </c>
      <c r="M15" s="254" t="s">
        <v>25</v>
      </c>
      <c r="N15" s="251" t="s">
        <v>25</v>
      </c>
    </row>
    <row r="16" spans="1:14" ht="11.25">
      <c r="A16" s="252" t="s">
        <v>56</v>
      </c>
      <c r="B16" s="245"/>
      <c r="C16" s="253" t="s">
        <v>164</v>
      </c>
      <c r="D16" s="254" t="s">
        <v>164</v>
      </c>
      <c r="E16" s="251" t="s">
        <v>164</v>
      </c>
      <c r="F16" s="255" t="s">
        <v>164</v>
      </c>
      <c r="G16" s="254" t="s">
        <v>164</v>
      </c>
      <c r="H16" s="251" t="s">
        <v>164</v>
      </c>
      <c r="I16" s="255" t="s">
        <v>164</v>
      </c>
      <c r="J16" s="254" t="s">
        <v>164</v>
      </c>
      <c r="K16" s="251" t="s">
        <v>164</v>
      </c>
      <c r="L16" s="255" t="s">
        <v>164</v>
      </c>
      <c r="M16" s="254" t="s">
        <v>164</v>
      </c>
      <c r="N16" s="251" t="s">
        <v>164</v>
      </c>
    </row>
    <row r="17" spans="1:14" ht="11.25">
      <c r="A17" s="252" t="s">
        <v>28</v>
      </c>
      <c r="B17" s="245"/>
      <c r="C17" s="253">
        <v>22.332838038633</v>
      </c>
      <c r="D17" s="254">
        <v>20.2504405095468</v>
      </c>
      <c r="E17" s="251">
        <v>24.5387228052997</v>
      </c>
      <c r="F17" s="255">
        <v>22.05720653789</v>
      </c>
      <c r="G17" s="254">
        <v>19.9009214593143</v>
      </c>
      <c r="H17" s="251">
        <v>24.3413604234877</v>
      </c>
      <c r="I17" s="255" t="s">
        <v>164</v>
      </c>
      <c r="J17" s="254" t="s">
        <v>164</v>
      </c>
      <c r="K17" s="251" t="s">
        <v>164</v>
      </c>
      <c r="L17" s="255">
        <v>0.275631500742942</v>
      </c>
      <c r="M17" s="254">
        <v>0.349519050232531</v>
      </c>
      <c r="N17" s="251">
        <v>0.197362381812062</v>
      </c>
    </row>
    <row r="18" spans="1:14" ht="11.25">
      <c r="A18" s="252" t="s">
        <v>29</v>
      </c>
      <c r="B18" s="245"/>
      <c r="C18" s="253">
        <v>0.905337323374158</v>
      </c>
      <c r="D18" s="254">
        <v>1.069904564326</v>
      </c>
      <c r="E18" s="251">
        <v>0.737928513994705</v>
      </c>
      <c r="F18" s="255">
        <v>0.911579246001893</v>
      </c>
      <c r="G18" s="254">
        <v>1.07901155557982</v>
      </c>
      <c r="H18" s="251">
        <v>0.74126507266809</v>
      </c>
      <c r="I18" s="255" t="s">
        <v>164</v>
      </c>
      <c r="J18" s="254" t="s">
        <v>164</v>
      </c>
      <c r="K18" s="251" t="s">
        <v>164</v>
      </c>
      <c r="L18" s="255" t="s">
        <v>164</v>
      </c>
      <c r="M18" s="254" t="s">
        <v>164</v>
      </c>
      <c r="N18" s="251" t="s">
        <v>164</v>
      </c>
    </row>
    <row r="19" spans="1:14" ht="11.25">
      <c r="A19" s="252" t="s">
        <v>30</v>
      </c>
      <c r="B19" s="245"/>
      <c r="C19" s="253">
        <v>3.63147929355091</v>
      </c>
      <c r="D19" s="254">
        <v>3.81932664211643</v>
      </c>
      <c r="E19" s="251">
        <v>3.43332754122503</v>
      </c>
      <c r="F19" s="255" t="s">
        <v>164</v>
      </c>
      <c r="G19" s="254" t="s">
        <v>164</v>
      </c>
      <c r="H19" s="251" t="s">
        <v>164</v>
      </c>
      <c r="I19" s="255" t="s">
        <v>164</v>
      </c>
      <c r="J19" s="254" t="s">
        <v>164</v>
      </c>
      <c r="K19" s="251" t="s">
        <v>164</v>
      </c>
      <c r="L19" s="255">
        <v>7.57385405868898</v>
      </c>
      <c r="M19" s="254">
        <v>7.24079954615137</v>
      </c>
      <c r="N19" s="251">
        <v>7.91798763160059</v>
      </c>
    </row>
    <row r="20" spans="1:14" ht="11.25">
      <c r="A20" s="252" t="s">
        <v>97</v>
      </c>
      <c r="B20" s="245"/>
      <c r="C20" s="253" t="s">
        <v>25</v>
      </c>
      <c r="D20" s="254" t="s">
        <v>25</v>
      </c>
      <c r="E20" s="251" t="s">
        <v>25</v>
      </c>
      <c r="F20" s="255">
        <v>0.653841037681859</v>
      </c>
      <c r="G20" s="254">
        <v>0.517245091615991</v>
      </c>
      <c r="H20" s="251">
        <v>0.792007740867612</v>
      </c>
      <c r="I20" s="255" t="s">
        <v>164</v>
      </c>
      <c r="J20" s="254" t="s">
        <v>164</v>
      </c>
      <c r="K20" s="251" t="s">
        <v>164</v>
      </c>
      <c r="L20" s="255">
        <v>0.694056468652072</v>
      </c>
      <c r="M20" s="254">
        <v>0.345240182463004</v>
      </c>
      <c r="N20" s="251">
        <v>1.04688389631967</v>
      </c>
    </row>
    <row r="21" spans="1:14" ht="11.25">
      <c r="A21" s="252" t="s">
        <v>31</v>
      </c>
      <c r="B21" s="245"/>
      <c r="C21" s="253">
        <v>17.1143912905464</v>
      </c>
      <c r="D21" s="254">
        <v>16.719909004089</v>
      </c>
      <c r="E21" s="251">
        <v>17.5273566175938</v>
      </c>
      <c r="F21" s="255">
        <v>11.6802362729369</v>
      </c>
      <c r="G21" s="254">
        <v>10.5512484164948</v>
      </c>
      <c r="H21" s="251">
        <v>12.8643807748646</v>
      </c>
      <c r="I21" s="255">
        <v>5.43415501760947</v>
      </c>
      <c r="J21" s="254">
        <v>6.16866058759419</v>
      </c>
      <c r="K21" s="251">
        <v>4.66297584272917</v>
      </c>
      <c r="L21" s="255" t="s">
        <v>164</v>
      </c>
      <c r="M21" s="254" t="s">
        <v>164</v>
      </c>
      <c r="N21" s="251" t="s">
        <v>164</v>
      </c>
    </row>
    <row r="22" spans="1:14" ht="11.25">
      <c r="A22" s="252" t="s">
        <v>32</v>
      </c>
      <c r="B22" s="245"/>
      <c r="C22" s="253">
        <v>12.5367190683892</v>
      </c>
      <c r="D22" s="254">
        <v>11.5357748752735</v>
      </c>
      <c r="E22" s="251">
        <v>13.6169238235888</v>
      </c>
      <c r="F22" s="255" t="s">
        <v>164</v>
      </c>
      <c r="G22" s="254" t="s">
        <v>164</v>
      </c>
      <c r="H22" s="251" t="s">
        <v>164</v>
      </c>
      <c r="I22" s="255" t="s">
        <v>164</v>
      </c>
      <c r="J22" s="254" t="s">
        <v>164</v>
      </c>
      <c r="K22" s="251" t="s">
        <v>164</v>
      </c>
      <c r="L22" s="255">
        <v>12.6417996495619</v>
      </c>
      <c r="M22" s="254">
        <v>11.6150287676537</v>
      </c>
      <c r="N22" s="251">
        <v>13.7499305266379</v>
      </c>
    </row>
    <row r="23" spans="1:14" ht="11.25">
      <c r="A23" s="252" t="s">
        <v>33</v>
      </c>
      <c r="B23" s="245"/>
      <c r="C23" s="253">
        <v>18.2128382985493</v>
      </c>
      <c r="D23" s="254">
        <v>16.9192589439769</v>
      </c>
      <c r="E23" s="251">
        <v>19.5634823470504</v>
      </c>
      <c r="F23" s="255" t="s">
        <v>164</v>
      </c>
      <c r="G23" s="254" t="s">
        <v>164</v>
      </c>
      <c r="H23" s="251" t="s">
        <v>164</v>
      </c>
      <c r="I23" s="255" t="s">
        <v>164</v>
      </c>
      <c r="J23" s="254" t="s">
        <v>164</v>
      </c>
      <c r="K23" s="251" t="s">
        <v>164</v>
      </c>
      <c r="L23" s="255">
        <v>22.3423585262263</v>
      </c>
      <c r="M23" s="254">
        <v>20.496249618572</v>
      </c>
      <c r="N23" s="251">
        <v>24.2682688424181</v>
      </c>
    </row>
    <row r="24" spans="1:14" ht="11.25">
      <c r="A24" s="252" t="s">
        <v>34</v>
      </c>
      <c r="B24" s="245"/>
      <c r="C24" s="253">
        <v>9.40139266236553</v>
      </c>
      <c r="D24" s="254">
        <v>11.4876426744359</v>
      </c>
      <c r="E24" s="251">
        <v>7.10489165451089</v>
      </c>
      <c r="F24" s="255" t="s">
        <v>122</v>
      </c>
      <c r="G24" s="254" t="s">
        <v>122</v>
      </c>
      <c r="H24" s="251" t="s">
        <v>122</v>
      </c>
      <c r="I24" s="255" t="s">
        <v>122</v>
      </c>
      <c r="J24" s="254" t="s">
        <v>122</v>
      </c>
      <c r="K24" s="251" t="s">
        <v>122</v>
      </c>
      <c r="L24" s="255">
        <v>10.0045205806133</v>
      </c>
      <c r="M24" s="254">
        <v>12.4232681522779</v>
      </c>
      <c r="N24" s="251">
        <v>7.33695848679805</v>
      </c>
    </row>
    <row r="25" spans="1:14" ht="11.25">
      <c r="A25" s="252" t="s">
        <v>35</v>
      </c>
      <c r="B25" s="245"/>
      <c r="C25" s="253">
        <v>9.68472578403151</v>
      </c>
      <c r="D25" s="254">
        <v>16.4525277766212</v>
      </c>
      <c r="E25" s="251">
        <v>2.96604724933973</v>
      </c>
      <c r="F25" s="255" t="s">
        <v>164</v>
      </c>
      <c r="G25" s="254" t="s">
        <v>164</v>
      </c>
      <c r="H25" s="251" t="s">
        <v>164</v>
      </c>
      <c r="I25" s="255" t="s">
        <v>164</v>
      </c>
      <c r="J25" s="254" t="s">
        <v>164</v>
      </c>
      <c r="K25" s="251" t="s">
        <v>164</v>
      </c>
      <c r="L25" s="255">
        <v>9.68472578403151</v>
      </c>
      <c r="M25" s="254">
        <v>16.4525277766212</v>
      </c>
      <c r="N25" s="251">
        <v>2.96604724933973</v>
      </c>
    </row>
    <row r="26" spans="1:14" ht="11.25">
      <c r="A26" s="252" t="s">
        <v>36</v>
      </c>
      <c r="B26" s="245"/>
      <c r="C26" s="253">
        <v>3.05618690339195</v>
      </c>
      <c r="D26" s="254">
        <v>2.35186959062205</v>
      </c>
      <c r="E26" s="251">
        <v>3.78018488446749</v>
      </c>
      <c r="F26" s="255" t="s">
        <v>164</v>
      </c>
      <c r="G26" s="254" t="s">
        <v>164</v>
      </c>
      <c r="H26" s="251" t="s">
        <v>164</v>
      </c>
      <c r="I26" s="255" t="s">
        <v>164</v>
      </c>
      <c r="J26" s="254" t="s">
        <v>164</v>
      </c>
      <c r="K26" s="251" t="s">
        <v>164</v>
      </c>
      <c r="L26" s="255">
        <v>2.51927685654125</v>
      </c>
      <c r="M26" s="254">
        <v>1.93876630705916</v>
      </c>
      <c r="N26" s="251">
        <v>3.1160007965822</v>
      </c>
    </row>
    <row r="27" spans="1:14" ht="11.25">
      <c r="A27" s="252" t="s">
        <v>37</v>
      </c>
      <c r="B27" s="245"/>
      <c r="C27" s="253" t="s">
        <v>25</v>
      </c>
      <c r="D27" s="254" t="s">
        <v>25</v>
      </c>
      <c r="E27" s="251" t="s">
        <v>25</v>
      </c>
      <c r="F27" s="255" t="s">
        <v>25</v>
      </c>
      <c r="G27" s="254" t="s">
        <v>25</v>
      </c>
      <c r="H27" s="251" t="s">
        <v>25</v>
      </c>
      <c r="I27" s="255" t="s">
        <v>25</v>
      </c>
      <c r="J27" s="254" t="s">
        <v>25</v>
      </c>
      <c r="K27" s="251" t="s">
        <v>25</v>
      </c>
      <c r="L27" s="255" t="s">
        <v>25</v>
      </c>
      <c r="M27" s="254" t="s">
        <v>25</v>
      </c>
      <c r="N27" s="251" t="s">
        <v>25</v>
      </c>
    </row>
    <row r="28" spans="1:14" ht="11.25">
      <c r="A28" s="252" t="s">
        <v>38</v>
      </c>
      <c r="B28" s="245"/>
      <c r="C28" s="253" t="s">
        <v>164</v>
      </c>
      <c r="D28" s="254" t="s">
        <v>164</v>
      </c>
      <c r="E28" s="251" t="s">
        <v>164</v>
      </c>
      <c r="F28" s="255" t="s">
        <v>164</v>
      </c>
      <c r="G28" s="254" t="s">
        <v>164</v>
      </c>
      <c r="H28" s="251" t="s">
        <v>164</v>
      </c>
      <c r="I28" s="255" t="s">
        <v>164</v>
      </c>
      <c r="J28" s="254" t="s">
        <v>164</v>
      </c>
      <c r="K28" s="251" t="s">
        <v>164</v>
      </c>
      <c r="L28" s="255" t="s">
        <v>164</v>
      </c>
      <c r="M28" s="254" t="s">
        <v>164</v>
      </c>
      <c r="N28" s="251" t="s">
        <v>164</v>
      </c>
    </row>
    <row r="29" spans="1:14" ht="11.25">
      <c r="A29" s="252" t="s">
        <v>39</v>
      </c>
      <c r="B29" s="245"/>
      <c r="C29" s="253">
        <v>2.0747429361416</v>
      </c>
      <c r="D29" s="254">
        <v>2.86090447393372</v>
      </c>
      <c r="E29" s="251">
        <v>1.28291454366633</v>
      </c>
      <c r="F29" s="255" t="s">
        <v>164</v>
      </c>
      <c r="G29" s="254" t="s">
        <v>164</v>
      </c>
      <c r="H29" s="251" t="s">
        <v>164</v>
      </c>
      <c r="I29" s="255" t="s">
        <v>164</v>
      </c>
      <c r="J29" s="254" t="s">
        <v>164</v>
      </c>
      <c r="K29" s="251" t="s">
        <v>164</v>
      </c>
      <c r="L29" s="255">
        <v>2.0747429361416</v>
      </c>
      <c r="M29" s="254">
        <v>2.86090447393372</v>
      </c>
      <c r="N29" s="251">
        <v>1.28291454366633</v>
      </c>
    </row>
    <row r="30" spans="1:14" ht="11.25">
      <c r="A30" s="252" t="s">
        <v>40</v>
      </c>
      <c r="B30" s="245"/>
      <c r="C30" s="253" t="s">
        <v>164</v>
      </c>
      <c r="D30" s="254" t="s">
        <v>164</v>
      </c>
      <c r="E30" s="251" t="s">
        <v>164</v>
      </c>
      <c r="F30" s="255" t="s">
        <v>164</v>
      </c>
      <c r="G30" s="254" t="s">
        <v>164</v>
      </c>
      <c r="H30" s="251" t="s">
        <v>164</v>
      </c>
      <c r="I30" s="255" t="s">
        <v>164</v>
      </c>
      <c r="J30" s="254" t="s">
        <v>164</v>
      </c>
      <c r="K30" s="251" t="s">
        <v>164</v>
      </c>
      <c r="L30" s="255" t="s">
        <v>164</v>
      </c>
      <c r="M30" s="254" t="s">
        <v>164</v>
      </c>
      <c r="N30" s="251" t="s">
        <v>164</v>
      </c>
    </row>
    <row r="31" spans="1:14" ht="11.25">
      <c r="A31" s="252" t="s">
        <v>41</v>
      </c>
      <c r="B31" s="245"/>
      <c r="C31" s="253" t="s">
        <v>25</v>
      </c>
      <c r="D31" s="254" t="s">
        <v>25</v>
      </c>
      <c r="E31" s="251" t="s">
        <v>25</v>
      </c>
      <c r="F31" s="255" t="s">
        <v>164</v>
      </c>
      <c r="G31" s="254" t="s">
        <v>164</v>
      </c>
      <c r="H31" s="251" t="s">
        <v>164</v>
      </c>
      <c r="I31" s="255" t="s">
        <v>164</v>
      </c>
      <c r="J31" s="254" t="s">
        <v>164</v>
      </c>
      <c r="K31" s="251" t="s">
        <v>164</v>
      </c>
      <c r="L31" s="255">
        <v>1.25620800467426</v>
      </c>
      <c r="M31" s="254">
        <v>1.58462009622319</v>
      </c>
      <c r="N31" s="251">
        <v>0.914593416982664</v>
      </c>
    </row>
    <row r="32" spans="1:14" ht="11.25">
      <c r="A32" s="252" t="s">
        <v>42</v>
      </c>
      <c r="B32" s="245"/>
      <c r="C32" s="253">
        <v>20.887993068182</v>
      </c>
      <c r="D32" s="254">
        <v>16.9617266993991</v>
      </c>
      <c r="E32" s="251">
        <v>24.618811634437</v>
      </c>
      <c r="F32" s="255">
        <v>3.29432320002919</v>
      </c>
      <c r="G32" s="254">
        <v>2.40537423266616</v>
      </c>
      <c r="H32" s="251">
        <v>4.14376793273939</v>
      </c>
      <c r="I32" s="255">
        <v>5.38373319393728</v>
      </c>
      <c r="J32" s="254">
        <v>4.01669172393459</v>
      </c>
      <c r="K32" s="251">
        <v>6.68744828494505</v>
      </c>
      <c r="L32" s="255">
        <v>14.2451753916039</v>
      </c>
      <c r="M32" s="254">
        <v>11.8661701719746</v>
      </c>
      <c r="N32" s="251">
        <v>16.4758831981728</v>
      </c>
    </row>
    <row r="33" spans="1:14" ht="11.25">
      <c r="A33" s="252" t="s">
        <v>43</v>
      </c>
      <c r="B33" s="245"/>
      <c r="C33" s="253">
        <v>6.95807189336457</v>
      </c>
      <c r="D33" s="254">
        <v>9.20420591495811</v>
      </c>
      <c r="E33" s="251">
        <v>4.6194426793339</v>
      </c>
      <c r="F33" s="255">
        <v>1.05510671996459</v>
      </c>
      <c r="G33" s="254">
        <v>1.74461862640419</v>
      </c>
      <c r="H33" s="251">
        <v>0.336321926794623</v>
      </c>
      <c r="I33" s="255" t="s">
        <v>164</v>
      </c>
      <c r="J33" s="254" t="s">
        <v>164</v>
      </c>
      <c r="K33" s="251" t="s">
        <v>164</v>
      </c>
      <c r="L33" s="255">
        <v>6.26538321323843</v>
      </c>
      <c r="M33" s="254">
        <v>7.85155602724309</v>
      </c>
      <c r="N33" s="251">
        <v>4.61461014948967</v>
      </c>
    </row>
    <row r="34" spans="1:14" ht="11.25">
      <c r="A34" s="252" t="s">
        <v>44</v>
      </c>
      <c r="B34" s="245"/>
      <c r="C34" s="253">
        <v>12.3101504867999</v>
      </c>
      <c r="D34" s="254">
        <v>10.0662304240902</v>
      </c>
      <c r="E34" s="251">
        <v>14.628112386551</v>
      </c>
      <c r="F34" s="255" t="s">
        <v>164</v>
      </c>
      <c r="G34" s="254" t="s">
        <v>164</v>
      </c>
      <c r="H34" s="251" t="s">
        <v>164</v>
      </c>
      <c r="I34" s="255" t="s">
        <v>164</v>
      </c>
      <c r="J34" s="254" t="s">
        <v>164</v>
      </c>
      <c r="K34" s="251" t="s">
        <v>164</v>
      </c>
      <c r="L34" s="255">
        <v>12.3101504867999</v>
      </c>
      <c r="M34" s="254">
        <v>10.0662304240902</v>
      </c>
      <c r="N34" s="251">
        <v>14.628112386551</v>
      </c>
    </row>
    <row r="35" spans="1:14" ht="11.25">
      <c r="A35" s="252" t="s">
        <v>45</v>
      </c>
      <c r="B35" s="245"/>
      <c r="C35" s="253">
        <v>1.51110278252398</v>
      </c>
      <c r="D35" s="254">
        <v>1.90397688435916</v>
      </c>
      <c r="E35" s="251">
        <v>1.10555200218035</v>
      </c>
      <c r="F35" s="255" t="s">
        <v>158</v>
      </c>
      <c r="G35" s="254" t="s">
        <v>159</v>
      </c>
      <c r="H35" s="251" t="s">
        <v>160</v>
      </c>
      <c r="I35" s="255" t="s">
        <v>158</v>
      </c>
      <c r="J35" s="254" t="s">
        <v>159</v>
      </c>
      <c r="K35" s="251" t="s">
        <v>160</v>
      </c>
      <c r="L35" s="255" t="s">
        <v>158</v>
      </c>
      <c r="M35" s="254" t="s">
        <v>159</v>
      </c>
      <c r="N35" s="251" t="s">
        <v>160</v>
      </c>
    </row>
    <row r="36" spans="1:14" ht="11.25">
      <c r="A36" s="252" t="s">
        <v>46</v>
      </c>
      <c r="B36" s="245"/>
      <c r="C36" s="253">
        <v>3.12338470168679</v>
      </c>
      <c r="D36" s="254">
        <v>3.9936928528414</v>
      </c>
      <c r="E36" s="251">
        <v>2.21478346454024</v>
      </c>
      <c r="F36" s="255">
        <v>3.12338470168679</v>
      </c>
      <c r="G36" s="254">
        <v>3.9936928528414</v>
      </c>
      <c r="H36" s="251">
        <v>2.21478346454024</v>
      </c>
      <c r="I36" s="255" t="s">
        <v>164</v>
      </c>
      <c r="J36" s="254" t="s">
        <v>164</v>
      </c>
      <c r="K36" s="251" t="s">
        <v>164</v>
      </c>
      <c r="L36" s="255" t="s">
        <v>164</v>
      </c>
      <c r="M36" s="254" t="s">
        <v>164</v>
      </c>
      <c r="N36" s="251" t="s">
        <v>164</v>
      </c>
    </row>
    <row r="37" spans="1:14" ht="11.25">
      <c r="A37" s="252" t="s">
        <v>47</v>
      </c>
      <c r="B37" s="245"/>
      <c r="C37" s="253" t="s">
        <v>164</v>
      </c>
      <c r="D37" s="254" t="s">
        <v>164</v>
      </c>
      <c r="E37" s="251" t="s">
        <v>164</v>
      </c>
      <c r="F37" s="255" t="s">
        <v>164</v>
      </c>
      <c r="G37" s="254" t="s">
        <v>164</v>
      </c>
      <c r="H37" s="251" t="s">
        <v>164</v>
      </c>
      <c r="I37" s="255" t="s">
        <v>164</v>
      </c>
      <c r="J37" s="254" t="s">
        <v>164</v>
      </c>
      <c r="K37" s="251" t="s">
        <v>164</v>
      </c>
      <c r="L37" s="255" t="s">
        <v>164</v>
      </c>
      <c r="M37" s="254" t="s">
        <v>164</v>
      </c>
      <c r="N37" s="251" t="s">
        <v>164</v>
      </c>
    </row>
    <row r="38" spans="1:14" ht="11.25">
      <c r="A38" s="252" t="s">
        <v>48</v>
      </c>
      <c r="B38" s="245"/>
      <c r="C38" s="253">
        <v>2.93992830027945</v>
      </c>
      <c r="D38" s="254">
        <v>2.21937741408501</v>
      </c>
      <c r="E38" s="251">
        <v>3.68924158129031</v>
      </c>
      <c r="F38" s="255" t="s">
        <v>122</v>
      </c>
      <c r="G38" s="254" t="s">
        <v>122</v>
      </c>
      <c r="H38" s="251" t="s">
        <v>122</v>
      </c>
      <c r="I38" s="255" t="s">
        <v>122</v>
      </c>
      <c r="J38" s="254" t="s">
        <v>122</v>
      </c>
      <c r="K38" s="251" t="s">
        <v>122</v>
      </c>
      <c r="L38" s="255">
        <v>2.96309207611428</v>
      </c>
      <c r="M38" s="254">
        <v>2.23896460376679</v>
      </c>
      <c r="N38" s="251">
        <v>3.71613639688894</v>
      </c>
    </row>
    <row r="39" spans="1:14" ht="11.25">
      <c r="A39" s="252" t="s">
        <v>49</v>
      </c>
      <c r="B39" s="245"/>
      <c r="C39" s="253">
        <v>10.9659045681688</v>
      </c>
      <c r="D39" s="254">
        <v>10.1125448342227</v>
      </c>
      <c r="E39" s="251">
        <v>11.8382668574495</v>
      </c>
      <c r="F39" s="255">
        <v>5.60849953566532</v>
      </c>
      <c r="G39" s="254">
        <v>5.85250634240224</v>
      </c>
      <c r="H39" s="251">
        <v>5.35905920228939</v>
      </c>
      <c r="I39" s="255">
        <v>6.05735638791845</v>
      </c>
      <c r="J39" s="254">
        <v>4.90552007698364</v>
      </c>
      <c r="K39" s="251">
        <v>7.2348417098909</v>
      </c>
      <c r="L39" s="255" t="s">
        <v>164</v>
      </c>
      <c r="M39" s="254" t="s">
        <v>164</v>
      </c>
      <c r="N39" s="251" t="s">
        <v>164</v>
      </c>
    </row>
    <row r="40" spans="1:14" ht="11.25">
      <c r="A40" s="252" t="s">
        <v>50</v>
      </c>
      <c r="B40" s="245"/>
      <c r="C40" s="253" t="s">
        <v>164</v>
      </c>
      <c r="D40" s="254" t="s">
        <v>164</v>
      </c>
      <c r="E40" s="251" t="s">
        <v>164</v>
      </c>
      <c r="F40" s="255" t="s">
        <v>164</v>
      </c>
      <c r="G40" s="254" t="s">
        <v>164</v>
      </c>
      <c r="H40" s="251" t="s">
        <v>164</v>
      </c>
      <c r="I40" s="255" t="s">
        <v>164</v>
      </c>
      <c r="J40" s="254" t="s">
        <v>164</v>
      </c>
      <c r="K40" s="251" t="s">
        <v>164</v>
      </c>
      <c r="L40" s="255" t="s">
        <v>164</v>
      </c>
      <c r="M40" s="254" t="s">
        <v>164</v>
      </c>
      <c r="N40" s="251" t="s">
        <v>164</v>
      </c>
    </row>
    <row r="41" spans="1:14" ht="11.25">
      <c r="A41" s="252" t="s">
        <v>51</v>
      </c>
      <c r="B41" s="245"/>
      <c r="C41" s="253" t="s">
        <v>122</v>
      </c>
      <c r="D41" s="254" t="s">
        <v>122</v>
      </c>
      <c r="E41" s="251" t="s">
        <v>122</v>
      </c>
      <c r="F41" s="255" t="s">
        <v>122</v>
      </c>
      <c r="G41" s="254" t="s">
        <v>122</v>
      </c>
      <c r="H41" s="251" t="s">
        <v>122</v>
      </c>
      <c r="I41" s="255" t="s">
        <v>122</v>
      </c>
      <c r="J41" s="254" t="s">
        <v>122</v>
      </c>
      <c r="K41" s="251" t="s">
        <v>122</v>
      </c>
      <c r="L41" s="255" t="s">
        <v>122</v>
      </c>
      <c r="M41" s="254" t="s">
        <v>122</v>
      </c>
      <c r="N41" s="251" t="s">
        <v>122</v>
      </c>
    </row>
    <row r="42" spans="1:14" ht="11.25">
      <c r="A42" s="252" t="s">
        <v>52</v>
      </c>
      <c r="B42" s="245"/>
      <c r="C42" s="253" t="s">
        <v>25</v>
      </c>
      <c r="D42" s="254" t="s">
        <v>25</v>
      </c>
      <c r="E42" s="251" t="s">
        <v>25</v>
      </c>
      <c r="F42" s="255" t="s">
        <v>25</v>
      </c>
      <c r="G42" s="254" t="s">
        <v>25</v>
      </c>
      <c r="H42" s="251" t="s">
        <v>25</v>
      </c>
      <c r="I42" s="255" t="s">
        <v>25</v>
      </c>
      <c r="J42" s="254" t="s">
        <v>25</v>
      </c>
      <c r="K42" s="251" t="s">
        <v>25</v>
      </c>
      <c r="L42" s="255" t="s">
        <v>25</v>
      </c>
      <c r="M42" s="254" t="s">
        <v>25</v>
      </c>
      <c r="N42" s="251" t="s">
        <v>25</v>
      </c>
    </row>
    <row r="43" spans="1:14" ht="11.25">
      <c r="A43" s="252"/>
      <c r="B43" s="252"/>
      <c r="C43" s="253"/>
      <c r="D43" s="254"/>
      <c r="E43" s="251"/>
      <c r="F43" s="255"/>
      <c r="G43" s="253"/>
      <c r="H43" s="251"/>
      <c r="I43" s="254"/>
      <c r="J43" s="254"/>
      <c r="K43" s="251"/>
      <c r="L43" s="254"/>
      <c r="M43" s="254"/>
      <c r="N43" s="251"/>
    </row>
    <row r="44" spans="1:14" ht="11.25">
      <c r="A44" s="256" t="s">
        <v>53</v>
      </c>
      <c r="B44" s="256"/>
      <c r="C44" s="257">
        <v>7.3133886887751345</v>
      </c>
      <c r="D44" s="258">
        <v>7.210862503860734</v>
      </c>
      <c r="E44" s="259">
        <v>7.413146795610036</v>
      </c>
      <c r="F44" s="260">
        <v>2.8662996457779837</v>
      </c>
      <c r="G44" s="257">
        <v>2.6832067520278895</v>
      </c>
      <c r="H44" s="259">
        <v>3.056377441558957</v>
      </c>
      <c r="I44" s="258">
        <v>0.8078007206743836</v>
      </c>
      <c r="J44" s="258">
        <v>0.6668074473066071</v>
      </c>
      <c r="K44" s="259">
        <v>0.9489376864935307</v>
      </c>
      <c r="L44" s="258">
        <v>5.130750829007297</v>
      </c>
      <c r="M44" s="258">
        <v>5.025856745505813</v>
      </c>
      <c r="N44" s="259">
        <v>5.233580227468251</v>
      </c>
    </row>
    <row r="45" spans="1:14" ht="11.25">
      <c r="A45" s="256" t="s">
        <v>54</v>
      </c>
      <c r="B45" s="256"/>
      <c r="C45" s="257">
        <v>7.295588347193211</v>
      </c>
      <c r="D45" s="258">
        <v>7.344212930392091</v>
      </c>
      <c r="E45" s="259">
        <v>7.2723051840525255</v>
      </c>
      <c r="F45" s="260">
        <v>3.7462311655748035</v>
      </c>
      <c r="G45" s="257">
        <v>3.469115727960024</v>
      </c>
      <c r="H45" s="259">
        <v>4.037946770014913</v>
      </c>
      <c r="I45" s="258">
        <v>0.620962810945945</v>
      </c>
      <c r="J45" s="258">
        <v>0.541577595759265</v>
      </c>
      <c r="K45" s="259">
        <v>0.702664734832384</v>
      </c>
      <c r="L45" s="258">
        <v>4.930135957492283</v>
      </c>
      <c r="M45" s="258">
        <v>4.848911618513345</v>
      </c>
      <c r="N45" s="259">
        <v>5.031935229372765</v>
      </c>
    </row>
    <row r="46" spans="1:14" ht="11.25">
      <c r="A46" s="252"/>
      <c r="B46" s="252"/>
      <c r="C46" s="253"/>
      <c r="D46" s="254"/>
      <c r="E46" s="251"/>
      <c r="F46" s="255"/>
      <c r="G46" s="253"/>
      <c r="H46" s="251"/>
      <c r="I46" s="254"/>
      <c r="J46" s="254"/>
      <c r="K46" s="251"/>
      <c r="L46" s="254"/>
      <c r="M46" s="254"/>
      <c r="N46" s="251"/>
    </row>
    <row r="47" spans="1:14" ht="11.25">
      <c r="A47" s="30" t="s">
        <v>55</v>
      </c>
      <c r="B47" s="30"/>
      <c r="C47" s="253"/>
      <c r="D47" s="254"/>
      <c r="E47" s="251"/>
      <c r="F47" s="255"/>
      <c r="G47" s="253"/>
      <c r="H47" s="251"/>
      <c r="I47" s="254"/>
      <c r="J47" s="254"/>
      <c r="K47" s="251"/>
      <c r="L47" s="254"/>
      <c r="M47" s="254"/>
      <c r="N47" s="251"/>
    </row>
    <row r="48" spans="1:14" ht="11.25">
      <c r="A48" s="252" t="s">
        <v>63</v>
      </c>
      <c r="B48" s="245"/>
      <c r="C48" s="253" t="s">
        <v>164</v>
      </c>
      <c r="D48" s="254" t="s">
        <v>164</v>
      </c>
      <c r="E48" s="251" t="s">
        <v>164</v>
      </c>
      <c r="F48" s="255" t="s">
        <v>164</v>
      </c>
      <c r="G48" s="254" t="s">
        <v>164</v>
      </c>
      <c r="H48" s="251" t="s">
        <v>164</v>
      </c>
      <c r="I48" s="255" t="s">
        <v>164</v>
      </c>
      <c r="J48" s="254" t="s">
        <v>164</v>
      </c>
      <c r="K48" s="251" t="s">
        <v>164</v>
      </c>
      <c r="L48" s="255" t="s">
        <v>164</v>
      </c>
      <c r="M48" s="254" t="s">
        <v>164</v>
      </c>
      <c r="N48" s="251" t="s">
        <v>164</v>
      </c>
    </row>
    <row r="49" spans="1:14" ht="11.25">
      <c r="A49" s="252" t="s">
        <v>198</v>
      </c>
      <c r="B49" s="245"/>
      <c r="C49" s="253" t="s">
        <v>25</v>
      </c>
      <c r="D49" s="254" t="s">
        <v>25</v>
      </c>
      <c r="E49" s="251" t="s">
        <v>25</v>
      </c>
      <c r="F49" s="255" t="s">
        <v>25</v>
      </c>
      <c r="G49" s="254" t="s">
        <v>25</v>
      </c>
      <c r="H49" s="251" t="s">
        <v>25</v>
      </c>
      <c r="I49" s="255" t="s">
        <v>25</v>
      </c>
      <c r="J49" s="254" t="s">
        <v>25</v>
      </c>
      <c r="K49" s="251" t="s">
        <v>25</v>
      </c>
      <c r="L49" s="255" t="s">
        <v>25</v>
      </c>
      <c r="M49" s="254" t="s">
        <v>25</v>
      </c>
      <c r="N49" s="251" t="s">
        <v>25</v>
      </c>
    </row>
    <row r="50" spans="1:14" ht="11.25">
      <c r="A50" s="252" t="s">
        <v>57</v>
      </c>
      <c r="B50" s="245"/>
      <c r="C50" s="253" t="s">
        <v>25</v>
      </c>
      <c r="D50" s="254" t="s">
        <v>25</v>
      </c>
      <c r="E50" s="251" t="s">
        <v>25</v>
      </c>
      <c r="F50" s="255" t="s">
        <v>164</v>
      </c>
      <c r="G50" s="254" t="s">
        <v>164</v>
      </c>
      <c r="H50" s="251" t="s">
        <v>164</v>
      </c>
      <c r="I50" s="255">
        <v>14.633095591403</v>
      </c>
      <c r="J50" s="254">
        <v>9.20090039392234</v>
      </c>
      <c r="K50" s="251">
        <v>20.2952390262978</v>
      </c>
      <c r="L50" s="255" t="s">
        <v>164</v>
      </c>
      <c r="M50" s="254" t="s">
        <v>164</v>
      </c>
      <c r="N50" s="251" t="s">
        <v>164</v>
      </c>
    </row>
    <row r="51" spans="1:14" ht="11.25">
      <c r="A51" s="252" t="s">
        <v>199</v>
      </c>
      <c r="B51" s="245"/>
      <c r="C51" s="253" t="s">
        <v>25</v>
      </c>
      <c r="D51" s="254" t="s">
        <v>25</v>
      </c>
      <c r="E51" s="251" t="s">
        <v>25</v>
      </c>
      <c r="F51" s="255" t="s">
        <v>25</v>
      </c>
      <c r="G51" s="254" t="s">
        <v>25</v>
      </c>
      <c r="H51" s="251" t="s">
        <v>25</v>
      </c>
      <c r="I51" s="255" t="s">
        <v>25</v>
      </c>
      <c r="J51" s="254" t="s">
        <v>25</v>
      </c>
      <c r="K51" s="251" t="s">
        <v>25</v>
      </c>
      <c r="L51" s="255" t="s">
        <v>25</v>
      </c>
      <c r="M51" s="254" t="s">
        <v>25</v>
      </c>
      <c r="N51" s="251" t="s">
        <v>25</v>
      </c>
    </row>
    <row r="52" spans="1:14" ht="11.25">
      <c r="A52" s="252" t="s">
        <v>200</v>
      </c>
      <c r="B52" s="245"/>
      <c r="C52" s="253" t="s">
        <v>164</v>
      </c>
      <c r="D52" s="254" t="s">
        <v>164</v>
      </c>
      <c r="E52" s="251" t="s">
        <v>164</v>
      </c>
      <c r="F52" s="255" t="s">
        <v>164</v>
      </c>
      <c r="G52" s="254" t="s">
        <v>164</v>
      </c>
      <c r="H52" s="251" t="s">
        <v>164</v>
      </c>
      <c r="I52" s="255" t="s">
        <v>164</v>
      </c>
      <c r="J52" s="254" t="s">
        <v>164</v>
      </c>
      <c r="K52" s="251" t="s">
        <v>164</v>
      </c>
      <c r="L52" s="255" t="s">
        <v>164</v>
      </c>
      <c r="M52" s="254" t="s">
        <v>164</v>
      </c>
      <c r="N52" s="251" t="s">
        <v>164</v>
      </c>
    </row>
    <row r="53" spans="1:14" ht="11.25">
      <c r="A53" s="252" t="s">
        <v>58</v>
      </c>
      <c r="B53" s="245"/>
      <c r="C53" s="253" t="s">
        <v>25</v>
      </c>
      <c r="D53" s="254" t="s">
        <v>25</v>
      </c>
      <c r="E53" s="251" t="s">
        <v>25</v>
      </c>
      <c r="F53" s="255" t="s">
        <v>25</v>
      </c>
      <c r="G53" s="254" t="s">
        <v>25</v>
      </c>
      <c r="H53" s="251" t="s">
        <v>25</v>
      </c>
      <c r="I53" s="255" t="s">
        <v>164</v>
      </c>
      <c r="J53" s="254" t="s">
        <v>164</v>
      </c>
      <c r="K53" s="251" t="s">
        <v>164</v>
      </c>
      <c r="L53" s="255" t="s">
        <v>164</v>
      </c>
      <c r="M53" s="254" t="s">
        <v>164</v>
      </c>
      <c r="N53" s="251" t="s">
        <v>164</v>
      </c>
    </row>
    <row r="54" spans="1:14" ht="11.25">
      <c r="A54" s="252" t="s">
        <v>59</v>
      </c>
      <c r="B54" s="245"/>
      <c r="C54" s="253" t="s">
        <v>25</v>
      </c>
      <c r="D54" s="254" t="s">
        <v>25</v>
      </c>
      <c r="E54" s="251" t="s">
        <v>25</v>
      </c>
      <c r="F54" s="255" t="s">
        <v>164</v>
      </c>
      <c r="G54" s="254" t="s">
        <v>164</v>
      </c>
      <c r="H54" s="251" t="s">
        <v>164</v>
      </c>
      <c r="I54" s="255" t="s">
        <v>164</v>
      </c>
      <c r="J54" s="254" t="s">
        <v>164</v>
      </c>
      <c r="K54" s="251" t="s">
        <v>164</v>
      </c>
      <c r="L54" s="255">
        <v>5.18584389563025</v>
      </c>
      <c r="M54" s="254">
        <v>5.44108431244525</v>
      </c>
      <c r="N54" s="251">
        <v>4.9220258856764</v>
      </c>
    </row>
    <row r="55" spans="1:14" ht="11.25">
      <c r="A55" s="252" t="s">
        <v>60</v>
      </c>
      <c r="B55" s="245"/>
      <c r="C55" s="253">
        <v>3.01538860939746</v>
      </c>
      <c r="D55" s="254">
        <v>2.1816772227786</v>
      </c>
      <c r="E55" s="251">
        <v>3.92011136969668</v>
      </c>
      <c r="F55" s="255">
        <v>1.24314403055245</v>
      </c>
      <c r="G55" s="254">
        <v>0.800366589514257</v>
      </c>
      <c r="H55" s="251">
        <v>1.72519403342443</v>
      </c>
      <c r="I55" s="255">
        <v>1.77224457884501</v>
      </c>
      <c r="J55" s="254">
        <v>1.38131063326435</v>
      </c>
      <c r="K55" s="251">
        <v>2.19491733627225</v>
      </c>
      <c r="L55" s="255" t="s">
        <v>122</v>
      </c>
      <c r="M55" s="254" t="s">
        <v>122</v>
      </c>
      <c r="N55" s="251" t="s">
        <v>122</v>
      </c>
    </row>
    <row r="56" spans="1:14" ht="11.25">
      <c r="A56" s="261"/>
      <c r="B56" s="261"/>
      <c r="C56" s="255"/>
      <c r="D56" s="255"/>
      <c r="E56" s="255"/>
      <c r="F56" s="255"/>
      <c r="G56" s="255"/>
      <c r="H56" s="255"/>
      <c r="I56" s="255"/>
      <c r="J56" s="255"/>
      <c r="K56" s="255"/>
      <c r="L56" s="255"/>
      <c r="M56" s="255"/>
      <c r="N56" s="255"/>
    </row>
    <row r="57" spans="1:14" ht="92.25" customHeight="1">
      <c r="A57" s="424" t="s">
        <v>204</v>
      </c>
      <c r="B57" s="424"/>
      <c r="C57" s="424"/>
      <c r="D57" s="424"/>
      <c r="E57" s="424"/>
      <c r="F57" s="424"/>
      <c r="G57" s="424"/>
      <c r="H57" s="424"/>
      <c r="I57" s="424"/>
      <c r="J57" s="424"/>
      <c r="K57" s="424"/>
      <c r="L57" s="424"/>
      <c r="M57" s="424"/>
      <c r="N57" s="424"/>
    </row>
  </sheetData>
  <sheetProtection/>
  <mergeCells count="4">
    <mergeCell ref="A5:N5"/>
    <mergeCell ref="L8:N8"/>
    <mergeCell ref="A57:N57"/>
    <mergeCell ref="B8:B9"/>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4" r:id="rId2"/>
</worksheet>
</file>

<file path=xl/worksheets/sheet7.xml><?xml version="1.0" encoding="utf-8"?>
<worksheet xmlns="http://schemas.openxmlformats.org/spreadsheetml/2006/main" xmlns:r="http://schemas.openxmlformats.org/officeDocument/2006/relationships">
  <sheetPr codeName="Sheet10">
    <tabColor rgb="FF00B050"/>
    <pageSetUpPr fitToPage="1"/>
  </sheetPr>
  <dimension ref="A1:P54"/>
  <sheetViews>
    <sheetView zoomScalePageLayoutView="0" workbookViewId="0" topLeftCell="A1">
      <pane xSplit="2" ySplit="7" topLeftCell="C8" activePane="bottomRight" state="frozen"/>
      <selection pane="topLeft" activeCell="A1" sqref="A1"/>
      <selection pane="topRight" activeCell="C1" sqref="C1"/>
      <selection pane="bottomLeft" activeCell="A5" sqref="A5"/>
      <selection pane="bottomRight" activeCell="Q3" sqref="Q3"/>
    </sheetView>
  </sheetViews>
  <sheetFormatPr defaultColWidth="9.140625" defaultRowHeight="12.75"/>
  <cols>
    <col min="1" max="1" width="15.8515625" style="314" customWidth="1"/>
    <col min="2" max="2" width="2.140625" style="314" customWidth="1"/>
    <col min="3" max="3" width="8.7109375" style="314" bestFit="1" customWidth="1"/>
    <col min="4" max="4" width="9.140625" style="314" bestFit="1" customWidth="1"/>
    <col min="5" max="5" width="4.421875" style="314" bestFit="1" customWidth="1"/>
    <col min="6" max="6" width="7.421875" style="314" bestFit="1" customWidth="1"/>
    <col min="7" max="7" width="7.421875" style="314" customWidth="1"/>
    <col min="8" max="9" width="5.57421875" style="314" bestFit="1" customWidth="1"/>
    <col min="10" max="10" width="5.140625" style="314" bestFit="1" customWidth="1"/>
    <col min="11" max="11" width="4.421875" style="314" bestFit="1" customWidth="1"/>
    <col min="12" max="12" width="5.140625" style="314" bestFit="1" customWidth="1"/>
    <col min="13" max="13" width="6.57421875" style="314" bestFit="1" customWidth="1"/>
    <col min="14" max="14" width="8.28125" style="314" bestFit="1" customWidth="1"/>
    <col min="15" max="15" width="10.28125" style="314" customWidth="1"/>
    <col min="16" max="16" width="9.00390625" style="314" bestFit="1" customWidth="1"/>
  </cols>
  <sheetData>
    <row r="1" ht="12.75">
      <c r="A1" s="389" t="s">
        <v>222</v>
      </c>
    </row>
    <row r="2" spans="1:2" ht="12.75">
      <c r="A2" s="391"/>
      <c r="B2" s="432" t="s">
        <v>208</v>
      </c>
    </row>
    <row r="3" ht="12.75">
      <c r="A3" s="391" t="s">
        <v>224</v>
      </c>
    </row>
    <row r="4" spans="1:16" ht="12.75">
      <c r="A4" s="331" t="s">
        <v>197</v>
      </c>
      <c r="B4" s="331"/>
      <c r="C4" s="332"/>
      <c r="D4" s="333"/>
      <c r="E4" s="333"/>
      <c r="F4" s="333"/>
      <c r="G4" s="333"/>
      <c r="H4" s="332"/>
      <c r="I4" s="332"/>
      <c r="J4" s="333"/>
      <c r="K4" s="333"/>
      <c r="L4" s="333"/>
      <c r="M4" s="333"/>
      <c r="N4" s="332"/>
      <c r="O4" s="333"/>
      <c r="P4" s="332"/>
    </row>
    <row r="5" spans="1:16" ht="12.75">
      <c r="A5" s="332"/>
      <c r="B5" s="332"/>
      <c r="C5" s="332"/>
      <c r="D5" s="333"/>
      <c r="E5" s="333"/>
      <c r="F5" s="333"/>
      <c r="G5" s="333"/>
      <c r="H5" s="332"/>
      <c r="I5" s="332"/>
      <c r="J5" s="333"/>
      <c r="K5" s="333"/>
      <c r="L5" s="333"/>
      <c r="M5" s="333"/>
      <c r="N5" s="332"/>
      <c r="O5" s="333"/>
      <c r="P5" s="332"/>
    </row>
    <row r="6" spans="1:16" ht="45">
      <c r="A6" s="334"/>
      <c r="B6" s="335"/>
      <c r="C6" s="336" t="s">
        <v>126</v>
      </c>
      <c r="D6" s="337" t="s">
        <v>127</v>
      </c>
      <c r="E6" s="338"/>
      <c r="F6" s="336" t="s">
        <v>188</v>
      </c>
      <c r="G6" s="338"/>
      <c r="H6" s="339" t="s">
        <v>128</v>
      </c>
      <c r="I6" s="338"/>
      <c r="J6" s="336" t="s">
        <v>129</v>
      </c>
      <c r="K6" s="338"/>
      <c r="L6" s="336" t="s">
        <v>130</v>
      </c>
      <c r="M6" s="338"/>
      <c r="N6" s="336" t="s">
        <v>131</v>
      </c>
      <c r="O6" s="338"/>
      <c r="P6" s="367" t="s">
        <v>132</v>
      </c>
    </row>
    <row r="7" spans="1:16" ht="48" customHeight="1">
      <c r="A7" s="340"/>
      <c r="B7" s="341"/>
      <c r="C7" s="342" t="s">
        <v>133</v>
      </c>
      <c r="D7" s="343" t="s">
        <v>134</v>
      </c>
      <c r="E7" s="342" t="s">
        <v>133</v>
      </c>
      <c r="F7" s="343" t="s">
        <v>134</v>
      </c>
      <c r="G7" s="342" t="s">
        <v>133</v>
      </c>
      <c r="H7" s="343" t="s">
        <v>134</v>
      </c>
      <c r="I7" s="342" t="s">
        <v>133</v>
      </c>
      <c r="J7" s="343" t="s">
        <v>134</v>
      </c>
      <c r="K7" s="342" t="s">
        <v>133</v>
      </c>
      <c r="L7" s="343" t="s">
        <v>134</v>
      </c>
      <c r="M7" s="342" t="s">
        <v>133</v>
      </c>
      <c r="N7" s="343" t="s">
        <v>134</v>
      </c>
      <c r="O7" s="342" t="s">
        <v>133</v>
      </c>
      <c r="P7" s="368" t="s">
        <v>134</v>
      </c>
    </row>
    <row r="8" spans="1:16" ht="12.75">
      <c r="A8" s="344" t="s">
        <v>23</v>
      </c>
      <c r="B8" s="345"/>
      <c r="C8" s="372" t="s">
        <v>8</v>
      </c>
      <c r="D8" s="373" t="s">
        <v>9</v>
      </c>
      <c r="E8" s="374" t="s">
        <v>10</v>
      </c>
      <c r="F8" s="375" t="s">
        <v>11</v>
      </c>
      <c r="G8" s="374" t="s">
        <v>12</v>
      </c>
      <c r="H8" s="375" t="s">
        <v>13</v>
      </c>
      <c r="I8" s="374" t="s">
        <v>14</v>
      </c>
      <c r="J8" s="375" t="s">
        <v>15</v>
      </c>
      <c r="K8" s="374" t="s">
        <v>16</v>
      </c>
      <c r="L8" s="376" t="s">
        <v>17</v>
      </c>
      <c r="M8" s="377" t="s">
        <v>18</v>
      </c>
      <c r="N8" s="376" t="s">
        <v>19</v>
      </c>
      <c r="O8" s="377" t="s">
        <v>20</v>
      </c>
      <c r="P8" s="376" t="s">
        <v>21</v>
      </c>
    </row>
    <row r="9" spans="1:16" ht="12.75">
      <c r="A9" s="346" t="s">
        <v>24</v>
      </c>
      <c r="B9" s="240">
        <v>1</v>
      </c>
      <c r="C9" s="347">
        <v>55.3503614316506</v>
      </c>
      <c r="D9" s="348">
        <v>15.924270785127662</v>
      </c>
      <c r="E9" s="349">
        <v>74.5933636955107</v>
      </c>
      <c r="F9" s="348">
        <v>6.881522872792321</v>
      </c>
      <c r="G9" s="349">
        <v>51.9873532068654</v>
      </c>
      <c r="H9" s="348">
        <v>5.307744907755956</v>
      </c>
      <c r="I9" s="349">
        <v>20.6910013663869</v>
      </c>
      <c r="J9" s="348">
        <v>20.79479758804798</v>
      </c>
      <c r="K9" s="349">
        <v>67.8225632338531</v>
      </c>
      <c r="L9" s="348">
        <v>42.14975928829461</v>
      </c>
      <c r="M9" s="349">
        <v>53.5674488725747</v>
      </c>
      <c r="N9" s="348">
        <v>8.756794839030526</v>
      </c>
      <c r="O9" s="349">
        <v>22.8348319924278</v>
      </c>
      <c r="P9" s="348" t="s">
        <v>122</v>
      </c>
    </row>
    <row r="10" spans="1:16" ht="12.75">
      <c r="A10" s="346" t="s">
        <v>26</v>
      </c>
      <c r="B10" s="240"/>
      <c r="C10" s="347">
        <v>54.7283234170599</v>
      </c>
      <c r="D10" s="348">
        <v>7.404414223609419</v>
      </c>
      <c r="E10" s="349">
        <v>66.8046669175762</v>
      </c>
      <c r="F10" s="348">
        <v>6.70772489131648</v>
      </c>
      <c r="G10" s="349">
        <v>56.5538014125467</v>
      </c>
      <c r="H10" s="348">
        <v>5.26139783747632</v>
      </c>
      <c r="I10" s="349">
        <v>20.1271186440678</v>
      </c>
      <c r="J10" s="348">
        <v>27.50947497491914</v>
      </c>
      <c r="K10" s="349">
        <v>73.813503520235</v>
      </c>
      <c r="L10" s="348">
        <v>37.08616653661804</v>
      </c>
      <c r="M10" s="349">
        <v>57.1207043382427</v>
      </c>
      <c r="N10" s="348">
        <v>15.628135101995316</v>
      </c>
      <c r="O10" s="349">
        <v>24.0816690442225</v>
      </c>
      <c r="P10" s="348" t="s">
        <v>122</v>
      </c>
    </row>
    <row r="11" spans="1:16" ht="12.75">
      <c r="A11" s="346" t="s">
        <v>27</v>
      </c>
      <c r="B11" s="240"/>
      <c r="C11" s="347">
        <v>55.3590868982272</v>
      </c>
      <c r="D11" s="348">
        <v>20.961919713968094</v>
      </c>
      <c r="E11" s="349">
        <v>75.7981631314236</v>
      </c>
      <c r="F11" s="348">
        <v>6.660325682133317</v>
      </c>
      <c r="G11" s="349">
        <v>46.2835512732278</v>
      </c>
      <c r="H11" s="348">
        <v>1.7601961885335082</v>
      </c>
      <c r="I11" s="349">
        <v>8.7890625</v>
      </c>
      <c r="J11" s="348">
        <v>22.577724808910993</v>
      </c>
      <c r="K11" s="349">
        <v>65.8511826210537</v>
      </c>
      <c r="L11" s="348">
        <v>35.135166107055696</v>
      </c>
      <c r="M11" s="349">
        <v>52.8440965427267</v>
      </c>
      <c r="N11" s="348">
        <v>12.565463025566395</v>
      </c>
      <c r="O11" s="349">
        <v>20.5563155494756</v>
      </c>
      <c r="P11" s="348" t="s">
        <v>122</v>
      </c>
    </row>
    <row r="12" spans="1:16" ht="12.75">
      <c r="A12" s="346" t="s">
        <v>62</v>
      </c>
      <c r="B12" s="240"/>
      <c r="C12" s="347" t="s">
        <v>25</v>
      </c>
      <c r="D12" s="348" t="s">
        <v>25</v>
      </c>
      <c r="E12" s="349" t="s">
        <v>25</v>
      </c>
      <c r="F12" s="348" t="s">
        <v>25</v>
      </c>
      <c r="G12" s="349" t="s">
        <v>25</v>
      </c>
      <c r="H12" s="348" t="s">
        <v>25</v>
      </c>
      <c r="I12" s="349" t="s">
        <v>25</v>
      </c>
      <c r="J12" s="348" t="s">
        <v>25</v>
      </c>
      <c r="K12" s="349" t="s">
        <v>25</v>
      </c>
      <c r="L12" s="348" t="s">
        <v>25</v>
      </c>
      <c r="M12" s="349" t="s">
        <v>25</v>
      </c>
      <c r="N12" s="348" t="s">
        <v>25</v>
      </c>
      <c r="O12" s="349" t="s">
        <v>25</v>
      </c>
      <c r="P12" s="348" t="s">
        <v>25</v>
      </c>
    </row>
    <row r="13" spans="1:16" ht="12.75">
      <c r="A13" s="350" t="s">
        <v>56</v>
      </c>
      <c r="B13" s="351"/>
      <c r="C13" s="347">
        <v>50.3504118280947</v>
      </c>
      <c r="D13" s="348">
        <v>18.531887476356594</v>
      </c>
      <c r="E13" s="349">
        <v>74.867843201041</v>
      </c>
      <c r="F13" s="348">
        <v>4.009389529845288</v>
      </c>
      <c r="G13" s="349">
        <v>47.5707170378724</v>
      </c>
      <c r="H13" s="348">
        <v>5.80025772224776</v>
      </c>
      <c r="I13" s="349">
        <v>15.0902949200987</v>
      </c>
      <c r="J13" s="348">
        <v>18.656603944205433</v>
      </c>
      <c r="K13" s="349">
        <v>64.4188629708169</v>
      </c>
      <c r="L13" s="348">
        <v>35.627840031348676</v>
      </c>
      <c r="M13" s="349">
        <v>52.0247046754867</v>
      </c>
      <c r="N13" s="348">
        <v>17.129486590153792</v>
      </c>
      <c r="O13" s="349">
        <v>17.5399234525538</v>
      </c>
      <c r="P13" s="348">
        <v>0.2445347058424579</v>
      </c>
    </row>
    <row r="14" spans="1:16" ht="12.75">
      <c r="A14" s="346" t="s">
        <v>28</v>
      </c>
      <c r="B14" s="240"/>
      <c r="C14" s="347">
        <v>56.1944594995347</v>
      </c>
      <c r="D14" s="348">
        <v>10.938920614165047</v>
      </c>
      <c r="E14" s="349">
        <v>80.4071722076952</v>
      </c>
      <c r="F14" s="348">
        <v>9.32280440090306</v>
      </c>
      <c r="G14" s="349">
        <v>56.6074950690335</v>
      </c>
      <c r="H14" s="348">
        <v>6.349027980671984</v>
      </c>
      <c r="I14" s="349">
        <v>18.8897827835881</v>
      </c>
      <c r="J14" s="348">
        <v>18.247198357323082</v>
      </c>
      <c r="K14" s="349">
        <v>73.754338819841</v>
      </c>
      <c r="L14" s="348">
        <v>39.075892081847755</v>
      </c>
      <c r="M14" s="349">
        <v>60.7304384199106</v>
      </c>
      <c r="N14" s="348">
        <v>16.06615656508906</v>
      </c>
      <c r="O14" s="349">
        <v>23.3165893050168</v>
      </c>
      <c r="P14" s="348" t="s">
        <v>122</v>
      </c>
    </row>
    <row r="15" spans="1:16" ht="12.75">
      <c r="A15" s="346" t="s">
        <v>29</v>
      </c>
      <c r="B15" s="240"/>
      <c r="C15" s="347">
        <v>57.0619981571673</v>
      </c>
      <c r="D15" s="348">
        <v>21.24522837962352</v>
      </c>
      <c r="E15" s="349">
        <v>81.3506815365551</v>
      </c>
      <c r="F15" s="348">
        <v>4.496135692660634</v>
      </c>
      <c r="G15" s="349">
        <v>49.2680886658302</v>
      </c>
      <c r="H15" s="348">
        <v>5.727824893284955</v>
      </c>
      <c r="I15" s="349">
        <v>30.7616546290217</v>
      </c>
      <c r="J15" s="348">
        <v>18.087967054664425</v>
      </c>
      <c r="K15" s="349">
        <v>67.4186505873791</v>
      </c>
      <c r="L15" s="348">
        <v>38.75213900223775</v>
      </c>
      <c r="M15" s="349">
        <v>49.8883928571429</v>
      </c>
      <c r="N15" s="348">
        <v>11.69070497752871</v>
      </c>
      <c r="O15" s="349">
        <v>36.5610423033618</v>
      </c>
      <c r="P15" s="348" t="s">
        <v>122</v>
      </c>
    </row>
    <row r="16" spans="1:16" ht="12.75">
      <c r="A16" s="346" t="s">
        <v>30</v>
      </c>
      <c r="B16" s="240"/>
      <c r="C16" s="347">
        <v>55.4640453418349</v>
      </c>
      <c r="D16" s="348">
        <v>19.055425103008314</v>
      </c>
      <c r="E16" s="349">
        <v>86.9216461288073</v>
      </c>
      <c r="F16" s="348">
        <v>5.668778521111153</v>
      </c>
      <c r="G16" s="349">
        <v>53.0285267682689</v>
      </c>
      <c r="H16" s="348">
        <v>6.023215630676519</v>
      </c>
      <c r="I16" s="349">
        <v>31.592497241633</v>
      </c>
      <c r="J16" s="348">
        <v>15.282885118071837</v>
      </c>
      <c r="K16" s="349">
        <v>74.5905203652703</v>
      </c>
      <c r="L16" s="348">
        <v>29.043905896947415</v>
      </c>
      <c r="M16" s="349">
        <v>62.6954465715811</v>
      </c>
      <c r="N16" s="348">
        <v>24.925789730184775</v>
      </c>
      <c r="O16" s="349">
        <v>17.543547813722</v>
      </c>
      <c r="P16" s="348" t="s">
        <v>122</v>
      </c>
    </row>
    <row r="17" spans="1:16" ht="12.75">
      <c r="A17" s="346" t="s">
        <v>97</v>
      </c>
      <c r="B17" s="240"/>
      <c r="C17" s="347" t="s">
        <v>25</v>
      </c>
      <c r="D17" s="348" t="s">
        <v>25</v>
      </c>
      <c r="E17" s="349" t="s">
        <v>25</v>
      </c>
      <c r="F17" s="348" t="s">
        <v>25</v>
      </c>
      <c r="G17" s="349" t="s">
        <v>25</v>
      </c>
      <c r="H17" s="348" t="s">
        <v>25</v>
      </c>
      <c r="I17" s="349" t="s">
        <v>25</v>
      </c>
      <c r="J17" s="348" t="s">
        <v>25</v>
      </c>
      <c r="K17" s="349" t="s">
        <v>25</v>
      </c>
      <c r="L17" s="348" t="s">
        <v>25</v>
      </c>
      <c r="M17" s="349" t="s">
        <v>25</v>
      </c>
      <c r="N17" s="348" t="s">
        <v>25</v>
      </c>
      <c r="O17" s="349" t="s">
        <v>25</v>
      </c>
      <c r="P17" s="348" t="s">
        <v>25</v>
      </c>
    </row>
    <row r="18" spans="1:16" ht="12.75">
      <c r="A18" s="346" t="s">
        <v>31</v>
      </c>
      <c r="B18" s="240"/>
      <c r="C18" s="347">
        <v>54.9114090318528</v>
      </c>
      <c r="D18" s="348">
        <v>15.751488413929007</v>
      </c>
      <c r="E18" s="349">
        <v>77.8314072059823</v>
      </c>
      <c r="F18" s="348">
        <v>7.698348110392493</v>
      </c>
      <c r="G18" s="349">
        <v>50.0231824925816</v>
      </c>
      <c r="H18" s="348">
        <v>6.957353550063533</v>
      </c>
      <c r="I18" s="349">
        <v>34.4064231479581</v>
      </c>
      <c r="J18" s="348">
        <v>25.28197769877643</v>
      </c>
      <c r="K18" s="349">
        <v>72.4336801682879</v>
      </c>
      <c r="L18" s="348">
        <v>28.010379634785327</v>
      </c>
      <c r="M18" s="349">
        <v>53.6189869385155</v>
      </c>
      <c r="N18" s="348">
        <v>15.85250067817421</v>
      </c>
      <c r="O18" s="349">
        <v>17.4385878008691</v>
      </c>
      <c r="P18" s="348" t="s">
        <v>122</v>
      </c>
    </row>
    <row r="19" spans="1:16" ht="12.75">
      <c r="A19" s="346" t="s">
        <v>32</v>
      </c>
      <c r="B19" s="240"/>
      <c r="C19" s="347">
        <v>53.7965455957943</v>
      </c>
      <c r="D19" s="348">
        <v>9.350090989389896</v>
      </c>
      <c r="E19" s="349">
        <v>62.1557022535853</v>
      </c>
      <c r="F19" s="348">
        <v>10.829333702257186</v>
      </c>
      <c r="G19" s="349">
        <v>52.3191823899371</v>
      </c>
      <c r="H19" s="348">
        <v>9.370310853810386</v>
      </c>
      <c r="I19" s="349">
        <v>44.145371947757</v>
      </c>
      <c r="J19" s="348">
        <v>20.732810454734082</v>
      </c>
      <c r="K19" s="349">
        <v>72.5490196078431</v>
      </c>
      <c r="L19" s="348">
        <v>35.253865718816165</v>
      </c>
      <c r="M19" s="349">
        <v>52.5824855857759</v>
      </c>
      <c r="N19" s="348">
        <v>14.463588280992306</v>
      </c>
      <c r="O19" s="349">
        <v>31.8298874255022</v>
      </c>
      <c r="P19" s="348" t="s">
        <v>122</v>
      </c>
    </row>
    <row r="20" spans="1:16" ht="12.75">
      <c r="A20" s="346" t="s">
        <v>33</v>
      </c>
      <c r="B20" s="240"/>
      <c r="C20" s="347">
        <v>56.3660261354132</v>
      </c>
      <c r="D20" s="348">
        <v>8.458779195131296</v>
      </c>
      <c r="E20" s="349">
        <v>72.5431804645622</v>
      </c>
      <c r="F20" s="348">
        <v>5.469238054934205</v>
      </c>
      <c r="G20" s="349">
        <v>49.7605011053795</v>
      </c>
      <c r="H20" s="348">
        <v>3.2263265018237535</v>
      </c>
      <c r="I20" s="349">
        <v>25.577763897564</v>
      </c>
      <c r="J20" s="348">
        <v>12.774822159079461</v>
      </c>
      <c r="K20" s="349">
        <v>66.3879796505896</v>
      </c>
      <c r="L20" s="348">
        <v>55.5518610321827</v>
      </c>
      <c r="M20" s="349">
        <v>65.2558358877623</v>
      </c>
      <c r="N20" s="348">
        <v>14.518973056848598</v>
      </c>
      <c r="O20" s="349">
        <v>15.6216385023769</v>
      </c>
      <c r="P20" s="348" t="s">
        <v>122</v>
      </c>
    </row>
    <row r="21" spans="1:16" ht="12.75">
      <c r="A21" s="346" t="s">
        <v>34</v>
      </c>
      <c r="B21" s="240"/>
      <c r="C21" s="347">
        <v>60.5191256830601</v>
      </c>
      <c r="D21" s="348">
        <v>8.606557377049183</v>
      </c>
      <c r="E21" s="349">
        <v>80.9523809523809</v>
      </c>
      <c r="F21" s="348">
        <v>6.721311475409843</v>
      </c>
      <c r="G21" s="349">
        <v>51.6260162601626</v>
      </c>
      <c r="H21" s="348">
        <v>5.273224043715846</v>
      </c>
      <c r="I21" s="349">
        <v>18.6528497409326</v>
      </c>
      <c r="J21" s="348">
        <v>32.45901639344261</v>
      </c>
      <c r="K21" s="349">
        <v>74.7474747474748</v>
      </c>
      <c r="L21" s="348">
        <v>35.92896174863392</v>
      </c>
      <c r="M21" s="349">
        <v>58.0988593155894</v>
      </c>
      <c r="N21" s="348">
        <v>11.010928961748604</v>
      </c>
      <c r="O21" s="349">
        <v>35.9801488833747</v>
      </c>
      <c r="P21" s="348" t="s">
        <v>122</v>
      </c>
    </row>
    <row r="22" spans="1:16" ht="12.75">
      <c r="A22" s="346" t="s">
        <v>35</v>
      </c>
      <c r="B22" s="240"/>
      <c r="C22" s="347">
        <v>52.5781431185095</v>
      </c>
      <c r="D22" s="348">
        <v>12.925503130878408</v>
      </c>
      <c r="E22" s="349">
        <v>82.2966507177033</v>
      </c>
      <c r="F22" s="348">
        <v>8.900456103280334</v>
      </c>
      <c r="G22" s="349">
        <v>53.300521134916</v>
      </c>
      <c r="H22" s="348">
        <v>4.8728322209910555</v>
      </c>
      <c r="I22" s="349">
        <v>19.0375462718139</v>
      </c>
      <c r="J22" s="348">
        <v>24.078130234236102</v>
      </c>
      <c r="K22" s="349">
        <v>64.0625</v>
      </c>
      <c r="L22" s="348">
        <v>33.45788131007294</v>
      </c>
      <c r="M22" s="349">
        <v>52.718730745533</v>
      </c>
      <c r="N22" s="348">
        <v>13.067230138892505</v>
      </c>
      <c r="O22" s="349">
        <v>14.5139025833169</v>
      </c>
      <c r="P22" s="348">
        <v>2.697966861648671</v>
      </c>
    </row>
    <row r="23" spans="1:16" ht="12.75">
      <c r="A23" s="346" t="s">
        <v>36</v>
      </c>
      <c r="B23" s="240"/>
      <c r="C23" s="347">
        <v>56.2784214600164</v>
      </c>
      <c r="D23" s="348">
        <v>11.762251463402816</v>
      </c>
      <c r="E23" s="349">
        <v>67.7188833478998</v>
      </c>
      <c r="F23" s="348">
        <v>8.520088529824392</v>
      </c>
      <c r="G23" s="349">
        <v>57.3689627027219</v>
      </c>
      <c r="H23" s="348">
        <v>2.6586159353683936</v>
      </c>
      <c r="I23" s="349">
        <v>32.1505743204822</v>
      </c>
      <c r="J23" s="348">
        <v>20.19254027381357</v>
      </c>
      <c r="K23" s="349">
        <v>75.6498562529947</v>
      </c>
      <c r="L23" s="348">
        <v>38.58878380339608</v>
      </c>
      <c r="M23" s="349">
        <v>53.9791736858188</v>
      </c>
      <c r="N23" s="348">
        <v>14.126977407962821</v>
      </c>
      <c r="O23" s="349">
        <v>30.3918840827858</v>
      </c>
      <c r="P23" s="348">
        <v>4.150742586231926</v>
      </c>
    </row>
    <row r="24" spans="1:16" ht="12.75">
      <c r="A24" s="346" t="s">
        <v>37</v>
      </c>
      <c r="B24" s="240"/>
      <c r="C24" s="347">
        <v>49.4142724727068</v>
      </c>
      <c r="D24" s="348">
        <v>14.425398322983998</v>
      </c>
      <c r="E24" s="349">
        <v>61.8460436612771</v>
      </c>
      <c r="F24" s="348">
        <v>4.18113644493265</v>
      </c>
      <c r="G24" s="349">
        <v>32.2812252319455</v>
      </c>
      <c r="H24" s="348" t="s">
        <v>172</v>
      </c>
      <c r="I24" s="349" t="s">
        <v>123</v>
      </c>
      <c r="J24" s="348">
        <v>23.136895229870927</v>
      </c>
      <c r="K24" s="349">
        <v>69.5634041334221</v>
      </c>
      <c r="L24" s="348">
        <v>36.79171998920062</v>
      </c>
      <c r="M24" s="349">
        <v>48.0628061428583</v>
      </c>
      <c r="N24" s="348">
        <v>15.226284102461099</v>
      </c>
      <c r="O24" s="349">
        <v>12.7806938932275</v>
      </c>
      <c r="P24" s="348">
        <v>6.238565910550699</v>
      </c>
    </row>
    <row r="25" spans="1:16" ht="12.75">
      <c r="A25" s="346" t="s">
        <v>38</v>
      </c>
      <c r="B25" s="240"/>
      <c r="C25" s="347">
        <v>48.0430644372286</v>
      </c>
      <c r="D25" s="348">
        <v>12.798738753224303</v>
      </c>
      <c r="E25" s="349">
        <v>69.3889935801207</v>
      </c>
      <c r="F25" s="348">
        <v>5.111755784688713</v>
      </c>
      <c r="G25" s="349">
        <v>42.9999466865703</v>
      </c>
      <c r="H25" s="348">
        <v>3.7184705338905584</v>
      </c>
      <c r="I25" s="349">
        <v>28.3923925391183</v>
      </c>
      <c r="J25" s="348">
        <v>26.47432744179199</v>
      </c>
      <c r="K25" s="349">
        <v>67.15717307722</v>
      </c>
      <c r="L25" s="348">
        <v>27.897999256006116</v>
      </c>
      <c r="M25" s="349">
        <v>45.5340265804422</v>
      </c>
      <c r="N25" s="348">
        <v>23.998708230398307</v>
      </c>
      <c r="O25" s="349">
        <v>22.6088882075391</v>
      </c>
      <c r="P25" s="348" t="s">
        <v>122</v>
      </c>
    </row>
    <row r="26" spans="1:16" ht="12.75">
      <c r="A26" s="346" t="s">
        <v>39</v>
      </c>
      <c r="B26" s="240"/>
      <c r="C26" s="347">
        <v>49.6993987975952</v>
      </c>
      <c r="D26" s="348">
        <v>0.6680026720106873</v>
      </c>
      <c r="E26" s="349">
        <v>80</v>
      </c>
      <c r="F26" s="348">
        <v>10.020040080160314</v>
      </c>
      <c r="G26" s="349">
        <v>57.3333333333333</v>
      </c>
      <c r="H26" s="348">
        <v>7.481629926519702</v>
      </c>
      <c r="I26" s="349">
        <v>19.6428571428571</v>
      </c>
      <c r="J26" s="348">
        <v>27.054108216432876</v>
      </c>
      <c r="K26" s="349">
        <v>60.9876543209877</v>
      </c>
      <c r="L26" s="348">
        <v>41.01536406145625</v>
      </c>
      <c r="M26" s="349">
        <v>50</v>
      </c>
      <c r="N26" s="348">
        <v>8.21643286573145</v>
      </c>
      <c r="O26" s="349">
        <v>15.4471544715447</v>
      </c>
      <c r="P26" s="348">
        <v>5.544422177688705</v>
      </c>
    </row>
    <row r="27" spans="1:16" ht="12.75">
      <c r="A27" s="346" t="s">
        <v>40</v>
      </c>
      <c r="B27" s="240"/>
      <c r="C27" s="347">
        <v>50.178137765487</v>
      </c>
      <c r="D27" s="348">
        <v>8.32867751309011</v>
      </c>
      <c r="E27" s="349">
        <v>64.0778008123915</v>
      </c>
      <c r="F27" s="348">
        <v>5.42162078695061</v>
      </c>
      <c r="G27" s="349">
        <v>44.8293718605976</v>
      </c>
      <c r="H27" s="348">
        <v>7.910074820669037</v>
      </c>
      <c r="I27" s="349">
        <v>34.1478996965341</v>
      </c>
      <c r="J27" s="348">
        <v>15.382596122801381</v>
      </c>
      <c r="K27" s="349">
        <v>66.7907757731724</v>
      </c>
      <c r="L27" s="348">
        <v>42.233249575361086</v>
      </c>
      <c r="M27" s="349">
        <v>56.4613753377851</v>
      </c>
      <c r="N27" s="348">
        <v>20.0197930850541</v>
      </c>
      <c r="O27" s="349">
        <v>25.3970479963538</v>
      </c>
      <c r="P27" s="348">
        <v>0.70398809607367</v>
      </c>
    </row>
    <row r="28" spans="1:16" ht="12.75">
      <c r="A28" s="346" t="s">
        <v>41</v>
      </c>
      <c r="B28" s="240"/>
      <c r="C28" s="347">
        <v>53.3841261642266</v>
      </c>
      <c r="D28" s="348">
        <v>18.2361866636535</v>
      </c>
      <c r="E28" s="349">
        <v>76.2469572914362</v>
      </c>
      <c r="F28" s="348">
        <v>2.464044163936011</v>
      </c>
      <c r="G28" s="349">
        <v>49.4595479855879</v>
      </c>
      <c r="H28" s="348">
        <v>4.620587238301238</v>
      </c>
      <c r="I28" s="349">
        <v>15.4410480349345</v>
      </c>
      <c r="J28" s="348">
        <v>20.08522864844798</v>
      </c>
      <c r="K28" s="349">
        <v>68.2753355300169</v>
      </c>
      <c r="L28" s="348">
        <v>45.23413665638973</v>
      </c>
      <c r="M28" s="349">
        <v>48.8634336081076</v>
      </c>
      <c r="N28" s="348">
        <v>8.85377152911172</v>
      </c>
      <c r="O28" s="349">
        <v>16.2443026435734</v>
      </c>
      <c r="P28" s="348">
        <v>0.506045100159804</v>
      </c>
    </row>
    <row r="29" spans="1:16" ht="12.75">
      <c r="A29" s="346" t="s">
        <v>42</v>
      </c>
      <c r="B29" s="240"/>
      <c r="C29" s="347">
        <v>57.4284376315519</v>
      </c>
      <c r="D29" s="348">
        <v>11.491541030733492</v>
      </c>
      <c r="E29" s="349">
        <v>78.729712083017</v>
      </c>
      <c r="F29" s="348">
        <v>8.151684018303573</v>
      </c>
      <c r="G29" s="349">
        <v>55.9950305848973</v>
      </c>
      <c r="H29" s="348">
        <v>9.48241717977767</v>
      </c>
      <c r="I29" s="349">
        <v>30.5686038584094</v>
      </c>
      <c r="J29" s="348">
        <v>28.572936220124205</v>
      </c>
      <c r="K29" s="349">
        <v>69.664798760936</v>
      </c>
      <c r="L29" s="348">
        <v>34.85475702815011</v>
      </c>
      <c r="M29" s="349">
        <v>54.3829642670244</v>
      </c>
      <c r="N29" s="348">
        <v>6.83555870443035</v>
      </c>
      <c r="O29" s="349">
        <v>23.3138868741515</v>
      </c>
      <c r="P29" s="348">
        <v>0.6111058184805762</v>
      </c>
    </row>
    <row r="30" spans="1:16" ht="12.75">
      <c r="A30" s="346" t="s">
        <v>43</v>
      </c>
      <c r="B30" s="240"/>
      <c r="C30" s="347">
        <v>58.9256106996795</v>
      </c>
      <c r="D30" s="348">
        <v>17.666044216981362</v>
      </c>
      <c r="E30" s="349">
        <v>81.1301057027274</v>
      </c>
      <c r="F30" s="348">
        <v>3.663231666551391</v>
      </c>
      <c r="G30" s="349">
        <v>52.863436123348</v>
      </c>
      <c r="H30" s="348">
        <v>4.539271964405101</v>
      </c>
      <c r="I30" s="349">
        <v>21.1274758760792</v>
      </c>
      <c r="J30" s="348">
        <v>23.754524287064605</v>
      </c>
      <c r="K30" s="349">
        <v>68.555900621118</v>
      </c>
      <c r="L30" s="348">
        <v>37.62362542361156</v>
      </c>
      <c r="M30" s="349">
        <v>52.7450980392157</v>
      </c>
      <c r="N30" s="348">
        <v>8.912557346058964</v>
      </c>
      <c r="O30" s="349">
        <v>25.3233316088981</v>
      </c>
      <c r="P30" s="348">
        <v>3.8407450953270175</v>
      </c>
    </row>
    <row r="31" spans="1:16" ht="12.75">
      <c r="A31" s="346" t="s">
        <v>44</v>
      </c>
      <c r="B31" s="240"/>
      <c r="C31" s="347">
        <v>53.3710539808101</v>
      </c>
      <c r="D31" s="348">
        <v>6.89978596482662</v>
      </c>
      <c r="E31" s="349">
        <v>74.1338129920679</v>
      </c>
      <c r="F31" s="348">
        <v>5.41598509078184</v>
      </c>
      <c r="G31" s="349">
        <v>54.5078888054095</v>
      </c>
      <c r="H31" s="348">
        <v>5.304084572377251</v>
      </c>
      <c r="I31" s="349">
        <v>14.403528960491</v>
      </c>
      <c r="J31" s="348">
        <v>22.040129560454723</v>
      </c>
      <c r="K31" s="349">
        <v>69.4449316434196</v>
      </c>
      <c r="L31" s="348">
        <v>46.98153437990836</v>
      </c>
      <c r="M31" s="349">
        <v>55.0411834504023</v>
      </c>
      <c r="N31" s="348">
        <v>13.358480431651202</v>
      </c>
      <c r="O31" s="349">
        <v>25.2642480733498</v>
      </c>
      <c r="P31" s="348" t="s">
        <v>122</v>
      </c>
    </row>
    <row r="32" spans="1:16" ht="12.75">
      <c r="A32" s="346" t="s">
        <v>45</v>
      </c>
      <c r="B32" s="240"/>
      <c r="C32" s="347">
        <v>55.6031687610635</v>
      </c>
      <c r="D32" s="348">
        <v>15.499569791839605</v>
      </c>
      <c r="E32" s="349">
        <v>77.877873003506</v>
      </c>
      <c r="F32" s="348">
        <v>6.896161335607652</v>
      </c>
      <c r="G32" s="349">
        <v>59.0018605669257</v>
      </c>
      <c r="H32" s="348">
        <v>7.843374039579144</v>
      </c>
      <c r="I32" s="349">
        <v>19.8325635103926</v>
      </c>
      <c r="J32" s="348">
        <v>15.919211435989542</v>
      </c>
      <c r="K32" s="349">
        <v>68.352930020861</v>
      </c>
      <c r="L32" s="348">
        <v>38.24475070569237</v>
      </c>
      <c r="M32" s="349">
        <v>54.983028102305</v>
      </c>
      <c r="N32" s="348">
        <v>15.596932691291695</v>
      </c>
      <c r="O32" s="349">
        <v>26.8763609968546</v>
      </c>
      <c r="P32" s="348" t="s">
        <v>25</v>
      </c>
    </row>
    <row r="33" spans="1:16" ht="12.75">
      <c r="A33" s="352" t="s">
        <v>46</v>
      </c>
      <c r="B33" s="353"/>
      <c r="C33" s="347">
        <v>57.7753242310204</v>
      </c>
      <c r="D33" s="348">
        <v>18.433738686903204</v>
      </c>
      <c r="E33" s="349">
        <v>79.0872279399359</v>
      </c>
      <c r="F33" s="348">
        <v>7.105091282306482</v>
      </c>
      <c r="G33" s="349">
        <v>54.7822280586562</v>
      </c>
      <c r="H33" s="348">
        <v>4.949771405467613</v>
      </c>
      <c r="I33" s="349">
        <v>15.6770342444235</v>
      </c>
      <c r="J33" s="348">
        <v>19.567380959786043</v>
      </c>
      <c r="K33" s="349">
        <v>70.5555114042756</v>
      </c>
      <c r="L33" s="348">
        <v>33.62516716947098</v>
      </c>
      <c r="M33" s="349">
        <v>60.8009989363178</v>
      </c>
      <c r="N33" s="348">
        <v>16.3188504960657</v>
      </c>
      <c r="O33" s="349">
        <v>26.2149799885649</v>
      </c>
      <c r="P33" s="348" t="s">
        <v>122</v>
      </c>
    </row>
    <row r="34" spans="1:16" ht="12.75">
      <c r="A34" s="346" t="s">
        <v>47</v>
      </c>
      <c r="B34" s="240"/>
      <c r="C34" s="347">
        <v>54.7070192670513</v>
      </c>
      <c r="D34" s="348">
        <v>12.374025502823825</v>
      </c>
      <c r="E34" s="349">
        <v>76.9748644842686</v>
      </c>
      <c r="F34" s="348">
        <v>3.1362935450452816</v>
      </c>
      <c r="G34" s="349">
        <v>49.6232589999239</v>
      </c>
      <c r="H34" s="348">
        <v>6.051072483971227</v>
      </c>
      <c r="I34" s="349">
        <v>18.3392504930967</v>
      </c>
      <c r="J34" s="348">
        <v>20.143507091809187</v>
      </c>
      <c r="K34" s="349">
        <v>69.7528084561786</v>
      </c>
      <c r="L34" s="348">
        <v>37.1232700138924</v>
      </c>
      <c r="M34" s="349">
        <v>58.0522369825491</v>
      </c>
      <c r="N34" s="348">
        <v>16.254827729427557</v>
      </c>
      <c r="O34" s="349">
        <v>24.2110518818744</v>
      </c>
      <c r="P34" s="348">
        <v>4.917003633030506</v>
      </c>
    </row>
    <row r="35" spans="1:16" ht="12.75">
      <c r="A35" s="346" t="s">
        <v>48</v>
      </c>
      <c r="B35" s="240"/>
      <c r="C35" s="347">
        <v>57.09153614025</v>
      </c>
      <c r="D35" s="348">
        <v>14.637381586655906</v>
      </c>
      <c r="E35" s="349">
        <v>81.0376076121432</v>
      </c>
      <c r="F35" s="348">
        <v>4.617153216089852</v>
      </c>
      <c r="G35" s="349">
        <v>56.4998802968638</v>
      </c>
      <c r="H35" s="348">
        <v>6.1215691909757135</v>
      </c>
      <c r="I35" s="349">
        <v>28.7829541350668</v>
      </c>
      <c r="J35" s="348">
        <v>25.77735527872041</v>
      </c>
      <c r="K35" s="349">
        <v>66.8353344768439</v>
      </c>
      <c r="L35" s="348">
        <v>30.28949782793724</v>
      </c>
      <c r="M35" s="349">
        <v>61.1780162031968</v>
      </c>
      <c r="N35" s="348">
        <v>18.401184962472506</v>
      </c>
      <c r="O35" s="349">
        <v>27.2000961134138</v>
      </c>
      <c r="P35" s="348" t="s">
        <v>122</v>
      </c>
    </row>
    <row r="36" spans="1:16" ht="12.75">
      <c r="A36" s="346" t="s">
        <v>49</v>
      </c>
      <c r="B36" s="240"/>
      <c r="C36" s="347">
        <v>49.0302480442337</v>
      </c>
      <c r="D36" s="348">
        <v>12.5682592396049</v>
      </c>
      <c r="E36" s="349">
        <v>76.0419504222283</v>
      </c>
      <c r="F36" s="348">
        <v>6.609377407261579</v>
      </c>
      <c r="G36" s="349">
        <v>45.2991452991453</v>
      </c>
      <c r="H36" s="348">
        <v>3.362035024051217</v>
      </c>
      <c r="I36" s="349">
        <v>13.7983706720978</v>
      </c>
      <c r="J36" s="348">
        <v>18.58020781621789</v>
      </c>
      <c r="K36" s="349">
        <v>67.3484429703335</v>
      </c>
      <c r="L36" s="348">
        <v>42.8642347261927</v>
      </c>
      <c r="M36" s="349">
        <v>49.2891373801917</v>
      </c>
      <c r="N36" s="348">
        <v>15.1137511340877</v>
      </c>
      <c r="O36" s="349">
        <v>13.1498470948012</v>
      </c>
      <c r="P36" s="348">
        <v>0.9021346525840082</v>
      </c>
    </row>
    <row r="37" spans="1:16" ht="12.75">
      <c r="A37" s="346" t="s">
        <v>50</v>
      </c>
      <c r="B37" s="240"/>
      <c r="C37" s="347">
        <v>43.8098197638285</v>
      </c>
      <c r="D37" s="348">
        <v>5.612636238233108</v>
      </c>
      <c r="E37" s="349">
        <v>64.0738940204181</v>
      </c>
      <c r="F37" s="348">
        <v>8.766845033273201</v>
      </c>
      <c r="G37" s="349">
        <v>54.7152194211018</v>
      </c>
      <c r="H37" s="348">
        <v>4.424502417802299</v>
      </c>
      <c r="I37" s="349">
        <v>37.1077154995204</v>
      </c>
      <c r="J37" s="348">
        <v>18.689687580530244</v>
      </c>
      <c r="K37" s="349">
        <v>52.7527698022613</v>
      </c>
      <c r="L37" s="348">
        <v>48.13927753945034</v>
      </c>
      <c r="M37" s="349">
        <v>43.5459898605032</v>
      </c>
      <c r="N37" s="348">
        <v>14.367051190710797</v>
      </c>
      <c r="O37" s="349">
        <v>20.5532929582815</v>
      </c>
      <c r="P37" s="348" t="s">
        <v>122</v>
      </c>
    </row>
    <row r="38" spans="1:16" ht="12.75">
      <c r="A38" s="346" t="s">
        <v>51</v>
      </c>
      <c r="B38" s="240"/>
      <c r="C38" s="347">
        <v>58.139735671423</v>
      </c>
      <c r="D38" s="348">
        <v>17.970110972673094</v>
      </c>
      <c r="E38" s="349">
        <v>80.0831879443976</v>
      </c>
      <c r="F38" s="348">
        <v>8.63442510754711</v>
      </c>
      <c r="G38" s="349">
        <v>48.1395834551891</v>
      </c>
      <c r="H38" s="348">
        <v>5.524766695531938</v>
      </c>
      <c r="I38" s="349">
        <v>25.7286586146795</v>
      </c>
      <c r="J38" s="348">
        <v>25.6975966228085</v>
      </c>
      <c r="K38" s="349">
        <v>65.8656596325493</v>
      </c>
      <c r="L38" s="348">
        <v>25.927228684008146</v>
      </c>
      <c r="M38" s="349">
        <v>56.1647316457693</v>
      </c>
      <c r="N38" s="348">
        <v>8.022121364696659</v>
      </c>
      <c r="O38" s="349">
        <v>19.2765662088979</v>
      </c>
      <c r="P38" s="348">
        <v>8.223750552734558</v>
      </c>
    </row>
    <row r="39" spans="1:16" ht="12.75">
      <c r="A39" s="346" t="s">
        <v>52</v>
      </c>
      <c r="B39" s="240"/>
      <c r="C39" s="347">
        <v>54.3604709801424</v>
      </c>
      <c r="D39" s="348" t="s">
        <v>25</v>
      </c>
      <c r="E39" s="349" t="s">
        <v>25</v>
      </c>
      <c r="F39" s="348" t="s">
        <v>25</v>
      </c>
      <c r="G39" s="349" t="s">
        <v>25</v>
      </c>
      <c r="H39" s="348" t="s">
        <v>25</v>
      </c>
      <c r="I39" s="349" t="s">
        <v>25</v>
      </c>
      <c r="J39" s="348" t="s">
        <v>25</v>
      </c>
      <c r="K39" s="349" t="s">
        <v>25</v>
      </c>
      <c r="L39" s="348" t="s">
        <v>25</v>
      </c>
      <c r="M39" s="349" t="s">
        <v>25</v>
      </c>
      <c r="N39" s="348" t="s">
        <v>25</v>
      </c>
      <c r="O39" s="349" t="s">
        <v>25</v>
      </c>
      <c r="P39" s="348" t="s">
        <v>25</v>
      </c>
    </row>
    <row r="40" spans="1:16" ht="12.75">
      <c r="A40" s="346"/>
      <c r="B40" s="240"/>
      <c r="C40" s="347"/>
      <c r="D40" s="348"/>
      <c r="E40" s="349"/>
      <c r="F40" s="354"/>
      <c r="G40" s="349"/>
      <c r="H40" s="354"/>
      <c r="I40" s="349"/>
      <c r="J40" s="354"/>
      <c r="K40" s="349"/>
      <c r="L40" s="354"/>
      <c r="M40" s="349"/>
      <c r="N40" s="354"/>
      <c r="O40" s="349"/>
      <c r="P40" s="354"/>
    </row>
    <row r="41" spans="1:16" ht="12.75">
      <c r="A41" s="323" t="s">
        <v>53</v>
      </c>
      <c r="B41" s="28"/>
      <c r="C41" s="355">
        <v>54.13516491056946</v>
      </c>
      <c r="D41" s="356">
        <v>13.161672643638463</v>
      </c>
      <c r="E41" s="355">
        <v>75.1775633325235</v>
      </c>
      <c r="F41" s="356">
        <v>6.502867947510606</v>
      </c>
      <c r="G41" s="355">
        <v>51.2153162938871</v>
      </c>
      <c r="H41" s="356">
        <v>5.552665028138507</v>
      </c>
      <c r="I41" s="355">
        <v>23.811196099592767</v>
      </c>
      <c r="J41" s="356">
        <v>21.698272913324132</v>
      </c>
      <c r="K41" s="355">
        <v>68.40727011318697</v>
      </c>
      <c r="L41" s="356">
        <v>37.58958625817733</v>
      </c>
      <c r="M41" s="355">
        <v>54.29394039190459</v>
      </c>
      <c r="N41" s="356">
        <v>14.260679829207763</v>
      </c>
      <c r="O41" s="355">
        <v>22.573989919654718</v>
      </c>
      <c r="P41" s="356">
        <v>1.4289261181612074</v>
      </c>
    </row>
    <row r="42" spans="1:16" ht="12.75">
      <c r="A42" s="323" t="s">
        <v>54</v>
      </c>
      <c r="B42" s="28"/>
      <c r="C42" s="357">
        <v>55.45282932780726</v>
      </c>
      <c r="D42" s="358">
        <v>14.323227928747547</v>
      </c>
      <c r="E42" s="355">
        <v>77.28760595392275</v>
      </c>
      <c r="F42" s="356">
        <v>6.2134240358317125</v>
      </c>
      <c r="G42" s="355">
        <v>51.49454013936536</v>
      </c>
      <c r="H42" s="356">
        <v>5.470901663474136</v>
      </c>
      <c r="I42" s="355">
        <v>23.06319831211698</v>
      </c>
      <c r="J42" s="356">
        <v>21.893688510696116</v>
      </c>
      <c r="K42" s="355">
        <v>69.20795395550516</v>
      </c>
      <c r="L42" s="356">
        <v>35.71040408600231</v>
      </c>
      <c r="M42" s="355">
        <v>56.77793035136811</v>
      </c>
      <c r="N42" s="356">
        <v>14.701988118613391</v>
      </c>
      <c r="O42" s="355">
        <v>22.71583193054823</v>
      </c>
      <c r="P42" s="356">
        <v>1.6131104625076584</v>
      </c>
    </row>
    <row r="43" spans="1:16" ht="12.75">
      <c r="A43" s="323"/>
      <c r="B43" s="28"/>
      <c r="C43" s="357"/>
      <c r="D43" s="358"/>
      <c r="E43" s="355"/>
      <c r="F43" s="356"/>
      <c r="G43" s="355"/>
      <c r="H43" s="356"/>
      <c r="I43" s="355"/>
      <c r="J43" s="356"/>
      <c r="K43" s="355"/>
      <c r="L43" s="356"/>
      <c r="M43" s="355"/>
      <c r="N43" s="356"/>
      <c r="O43" s="355"/>
      <c r="P43" s="356"/>
    </row>
    <row r="44" spans="1:16" ht="12.75">
      <c r="A44" s="30" t="s">
        <v>55</v>
      </c>
      <c r="B44" s="243"/>
      <c r="C44" s="347"/>
      <c r="D44" s="348"/>
      <c r="E44" s="349"/>
      <c r="F44" s="354"/>
      <c r="G44" s="349"/>
      <c r="H44" s="354"/>
      <c r="I44" s="349"/>
      <c r="J44" s="354"/>
      <c r="K44" s="349"/>
      <c r="L44" s="354"/>
      <c r="M44" s="349"/>
      <c r="N44" s="354"/>
      <c r="O44" s="349"/>
      <c r="P44" s="354"/>
    </row>
    <row r="45" spans="1:16" ht="12.75">
      <c r="A45" s="352" t="s">
        <v>63</v>
      </c>
      <c r="B45" s="353"/>
      <c r="C45" s="347" t="s">
        <v>25</v>
      </c>
      <c r="D45" s="348" t="s">
        <v>25</v>
      </c>
      <c r="E45" s="349" t="s">
        <v>25</v>
      </c>
      <c r="F45" s="348" t="s">
        <v>25</v>
      </c>
      <c r="G45" s="349" t="s">
        <v>25</v>
      </c>
      <c r="H45" s="348" t="s">
        <v>25</v>
      </c>
      <c r="I45" s="349" t="s">
        <v>25</v>
      </c>
      <c r="J45" s="348" t="s">
        <v>25</v>
      </c>
      <c r="K45" s="349" t="s">
        <v>25</v>
      </c>
      <c r="L45" s="348" t="s">
        <v>25</v>
      </c>
      <c r="M45" s="349" t="s">
        <v>25</v>
      </c>
      <c r="N45" s="348" t="s">
        <v>25</v>
      </c>
      <c r="O45" s="349" t="s">
        <v>25</v>
      </c>
      <c r="P45" s="348" t="s">
        <v>25</v>
      </c>
    </row>
    <row r="46" spans="1:16" ht="12.75">
      <c r="A46" s="352" t="s">
        <v>198</v>
      </c>
      <c r="B46" s="353"/>
      <c r="C46" s="347">
        <v>50.40567972839598</v>
      </c>
      <c r="D46" s="348" t="s">
        <v>25</v>
      </c>
      <c r="E46" s="349" t="s">
        <v>25</v>
      </c>
      <c r="F46" s="348" t="s">
        <v>25</v>
      </c>
      <c r="G46" s="349" t="s">
        <v>25</v>
      </c>
      <c r="H46" s="348" t="s">
        <v>25</v>
      </c>
      <c r="I46" s="349" t="s">
        <v>25</v>
      </c>
      <c r="J46" s="348" t="s">
        <v>25</v>
      </c>
      <c r="K46" s="349" t="s">
        <v>25</v>
      </c>
      <c r="L46" s="348" t="s">
        <v>25</v>
      </c>
      <c r="M46" s="349" t="s">
        <v>25</v>
      </c>
      <c r="N46" s="348" t="s">
        <v>25</v>
      </c>
      <c r="O46" s="349" t="s">
        <v>25</v>
      </c>
      <c r="P46" s="348" t="s">
        <v>25</v>
      </c>
    </row>
    <row r="47" spans="1:16" ht="12.75">
      <c r="A47" s="350" t="s">
        <v>57</v>
      </c>
      <c r="B47" s="351"/>
      <c r="C47" s="347">
        <v>61.320873847708</v>
      </c>
      <c r="D47" s="348">
        <v>9.123626720545523</v>
      </c>
      <c r="E47" s="349">
        <v>87.9584775086505</v>
      </c>
      <c r="F47" s="348">
        <v>5.512059603485282</v>
      </c>
      <c r="G47" s="349">
        <v>56.4719358533792</v>
      </c>
      <c r="H47" s="348">
        <v>6.509660310645289</v>
      </c>
      <c r="I47" s="349">
        <v>21.823472356935</v>
      </c>
      <c r="J47" s="348">
        <v>18.891274150776585</v>
      </c>
      <c r="K47" s="349">
        <v>80.5147058823529</v>
      </c>
      <c r="L47" s="348">
        <v>45.87069074378082</v>
      </c>
      <c r="M47" s="349">
        <v>65.7673778389539</v>
      </c>
      <c r="N47" s="348">
        <v>14.092688470766507</v>
      </c>
      <c r="O47" s="349">
        <v>24.0143369175627</v>
      </c>
      <c r="P47" s="348" t="s">
        <v>122</v>
      </c>
    </row>
    <row r="48" spans="1:16" ht="12.75">
      <c r="A48" s="350" t="s">
        <v>199</v>
      </c>
      <c r="B48" s="351"/>
      <c r="C48" s="347" t="s">
        <v>25</v>
      </c>
      <c r="D48" s="348" t="s">
        <v>25</v>
      </c>
      <c r="E48" s="349" t="s">
        <v>25</v>
      </c>
      <c r="F48" s="348" t="s">
        <v>25</v>
      </c>
      <c r="G48" s="349" t="s">
        <v>25</v>
      </c>
      <c r="H48" s="348" t="s">
        <v>25</v>
      </c>
      <c r="I48" s="349" t="s">
        <v>25</v>
      </c>
      <c r="J48" s="348" t="s">
        <v>25</v>
      </c>
      <c r="K48" s="349" t="s">
        <v>25</v>
      </c>
      <c r="L48" s="348" t="s">
        <v>25</v>
      </c>
      <c r="M48" s="349" t="s">
        <v>25</v>
      </c>
      <c r="N48" s="348" t="s">
        <v>25</v>
      </c>
      <c r="O48" s="349" t="s">
        <v>25</v>
      </c>
      <c r="P48" s="348" t="s">
        <v>25</v>
      </c>
    </row>
    <row r="49" spans="1:16" ht="12.75">
      <c r="A49" s="350" t="s">
        <v>200</v>
      </c>
      <c r="B49" s="359">
        <v>2</v>
      </c>
      <c r="C49" s="347">
        <v>49.58603350411818</v>
      </c>
      <c r="D49" s="348">
        <v>4.717023125024943</v>
      </c>
      <c r="E49" s="349">
        <v>55.92877015440183</v>
      </c>
      <c r="F49" s="348">
        <v>8.04728918713987</v>
      </c>
      <c r="G49" s="349">
        <v>47.45390128413594</v>
      </c>
      <c r="H49" s="348">
        <v>6.940922667927343</v>
      </c>
      <c r="I49" s="349">
        <v>43.5827975298677</v>
      </c>
      <c r="J49" s="348">
        <v>20.523459636348008</v>
      </c>
      <c r="K49" s="349">
        <v>67.10679582606485</v>
      </c>
      <c r="L49" s="348">
        <v>43.79856086397279</v>
      </c>
      <c r="M49" s="349">
        <v>48.993949503852306</v>
      </c>
      <c r="N49" s="348">
        <v>15.733029215566491</v>
      </c>
      <c r="O49" s="349">
        <v>30.379947512707194</v>
      </c>
      <c r="P49" s="348">
        <v>0.23971530402055558</v>
      </c>
    </row>
    <row r="50" spans="1:16" ht="12.75">
      <c r="A50" s="350" t="s">
        <v>58</v>
      </c>
      <c r="B50" s="351"/>
      <c r="C50" s="347">
        <v>54.151447752361904</v>
      </c>
      <c r="D50" s="348">
        <v>6.559267043483587</v>
      </c>
      <c r="E50" s="349">
        <v>81.5678954736351</v>
      </c>
      <c r="F50" s="348">
        <v>4.980921092905106</v>
      </c>
      <c r="G50" s="349">
        <v>48.4432609586235</v>
      </c>
      <c r="H50" s="348">
        <v>3.6372354969698253</v>
      </c>
      <c r="I50" s="349">
        <v>27.8260869565217</v>
      </c>
      <c r="J50" s="348">
        <v>22.93447874793393</v>
      </c>
      <c r="K50" s="349">
        <v>70.8794875216869</v>
      </c>
      <c r="L50" s="348">
        <v>36.82433121798927</v>
      </c>
      <c r="M50" s="349">
        <v>57.8754883218353</v>
      </c>
      <c r="N50" s="348">
        <v>22.827351194727324</v>
      </c>
      <c r="O50" s="349">
        <v>28.7163672119424</v>
      </c>
      <c r="P50" s="348">
        <v>2.2364152059909825</v>
      </c>
    </row>
    <row r="51" spans="1:16" ht="12.75">
      <c r="A51" s="350" t="s">
        <v>59</v>
      </c>
      <c r="B51" s="351"/>
      <c r="C51" s="349" t="s">
        <v>25</v>
      </c>
      <c r="D51" s="348">
        <v>5.72594916954899</v>
      </c>
      <c r="E51" s="349" t="s">
        <v>25</v>
      </c>
      <c r="F51" s="348">
        <v>4.1062364248978005</v>
      </c>
      <c r="G51" s="349" t="s">
        <v>25</v>
      </c>
      <c r="H51" s="348">
        <v>5.76187005738561</v>
      </c>
      <c r="I51" s="349" t="s">
        <v>25</v>
      </c>
      <c r="J51" s="348">
        <v>11.70581910400534</v>
      </c>
      <c r="K51" s="349" t="s">
        <v>25</v>
      </c>
      <c r="L51" s="348">
        <v>47.72704595399095</v>
      </c>
      <c r="M51" s="349" t="s">
        <v>25</v>
      </c>
      <c r="N51" s="348">
        <v>22.8516315666376</v>
      </c>
      <c r="O51" s="349" t="s">
        <v>25</v>
      </c>
      <c r="P51" s="348">
        <v>2.12144772353369</v>
      </c>
    </row>
    <row r="52" spans="1:16" ht="12.75">
      <c r="A52" s="378" t="s">
        <v>60</v>
      </c>
      <c r="B52" s="379"/>
      <c r="C52" s="380">
        <v>55.1394388743786</v>
      </c>
      <c r="D52" s="381">
        <v>7.814474681944563</v>
      </c>
      <c r="E52" s="382">
        <v>79.0835579514825</v>
      </c>
      <c r="F52" s="381">
        <v>6.546465582610163</v>
      </c>
      <c r="G52" s="382">
        <v>57.7863577863578</v>
      </c>
      <c r="H52" s="381">
        <v>5.042547813632148</v>
      </c>
      <c r="I52" s="382">
        <v>22.4728487886383</v>
      </c>
      <c r="J52" s="381">
        <v>13.939674783048284</v>
      </c>
      <c r="K52" s="382">
        <v>73.7382895134482</v>
      </c>
      <c r="L52" s="381">
        <v>42.598365489931716</v>
      </c>
      <c r="M52" s="382">
        <v>64.2800632911392</v>
      </c>
      <c r="N52" s="381">
        <v>24.058471648833105</v>
      </c>
      <c r="O52" s="382">
        <v>26.5277534582385</v>
      </c>
      <c r="P52" s="381" t="s">
        <v>122</v>
      </c>
    </row>
    <row r="53" spans="1:16" ht="12.75">
      <c r="A53" s="360"/>
      <c r="B53" s="360"/>
      <c r="C53" s="361"/>
      <c r="D53" s="362"/>
      <c r="E53" s="362"/>
      <c r="F53" s="362"/>
      <c r="G53" s="362"/>
      <c r="H53" s="362"/>
      <c r="I53" s="362"/>
      <c r="J53" s="362"/>
      <c r="K53" s="362"/>
      <c r="L53" s="362"/>
      <c r="M53" s="362"/>
      <c r="N53" s="362"/>
      <c r="O53" s="362"/>
      <c r="P53" s="362"/>
    </row>
    <row r="54" spans="1:16" ht="72.75" customHeight="1">
      <c r="A54" s="420" t="s">
        <v>205</v>
      </c>
      <c r="B54" s="420"/>
      <c r="C54" s="420"/>
      <c r="D54" s="420"/>
      <c r="E54" s="420"/>
      <c r="F54" s="420"/>
      <c r="G54" s="420"/>
      <c r="H54" s="420"/>
      <c r="I54" s="420"/>
      <c r="J54" s="420"/>
      <c r="K54" s="420"/>
      <c r="L54" s="420"/>
      <c r="M54" s="420"/>
      <c r="N54" s="420"/>
      <c r="O54" s="420"/>
      <c r="P54" s="420"/>
    </row>
    <row r="55" ht="12.75" customHeight="1"/>
  </sheetData>
  <sheetProtection/>
  <mergeCells count="1">
    <mergeCell ref="A54:P54"/>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1" r:id="rId3"/>
  <drawing r:id="rId2"/>
</worksheet>
</file>

<file path=xl/worksheets/sheet8.xml><?xml version="1.0" encoding="utf-8"?>
<worksheet xmlns="http://schemas.openxmlformats.org/spreadsheetml/2006/main" xmlns:r="http://schemas.openxmlformats.org/officeDocument/2006/relationships">
  <sheetPr codeName="Sheet4"/>
  <dimension ref="A1:L49"/>
  <sheetViews>
    <sheetView zoomScalePageLayoutView="0" workbookViewId="0" topLeftCell="A1">
      <selection activeCell="A3" sqref="A3:I3"/>
    </sheetView>
  </sheetViews>
  <sheetFormatPr defaultColWidth="9.140625" defaultRowHeight="12.75"/>
  <cols>
    <col min="1" max="1" width="7.140625" style="222" customWidth="1"/>
    <col min="2" max="2" width="13.421875" style="4" customWidth="1"/>
    <col min="3" max="3" width="6.140625" style="4" customWidth="1"/>
    <col min="4" max="4" width="5.421875" style="4" bestFit="1" customWidth="1"/>
    <col min="5" max="5" width="9.140625" style="4" customWidth="1"/>
    <col min="6" max="6" width="5.7109375" style="4" bestFit="1" customWidth="1"/>
    <col min="7" max="8" width="5.7109375" style="4" customWidth="1"/>
    <col min="9" max="9" width="14.7109375" style="4" customWidth="1"/>
    <col min="10" max="16384" width="9.140625" style="4" customWidth="1"/>
  </cols>
  <sheetData>
    <row r="1" ht="12.75">
      <c r="A1" s="392" t="s">
        <v>222</v>
      </c>
    </row>
    <row r="2" spans="1:2" ht="11.25">
      <c r="A2" s="393" t="s">
        <v>223</v>
      </c>
      <c r="B2" s="4" t="s">
        <v>208</v>
      </c>
    </row>
    <row r="3" ht="11.25">
      <c r="A3" s="393" t="s">
        <v>224</v>
      </c>
    </row>
    <row r="4" spans="1:3" ht="11.25">
      <c r="A4" s="220" t="s">
        <v>214</v>
      </c>
      <c r="B4" s="221"/>
      <c r="C4" s="221"/>
    </row>
    <row r="5" spans="1:9" ht="45.75" customHeight="1">
      <c r="A5" s="427" t="s">
        <v>213</v>
      </c>
      <c r="B5" s="427"/>
      <c r="C5" s="427"/>
      <c r="D5" s="427"/>
      <c r="E5" s="427"/>
      <c r="F5" s="427"/>
      <c r="G5" s="427"/>
      <c r="H5" s="427"/>
      <c r="I5" s="427"/>
    </row>
    <row r="6" spans="1:12" ht="45.75" customHeight="1">
      <c r="A6" s="426" t="s">
        <v>219</v>
      </c>
      <c r="B6" s="426"/>
      <c r="C6" s="426"/>
      <c r="D6" s="426"/>
      <c r="E6" s="426"/>
      <c r="F6" s="426"/>
      <c r="G6" s="426"/>
      <c r="H6" s="426"/>
      <c r="I6" s="426"/>
      <c r="J6" s="363"/>
      <c r="K6" s="363"/>
      <c r="L6" s="363"/>
    </row>
    <row r="7" spans="1:9" ht="45" customHeight="1">
      <c r="A7" s="426" t="s">
        <v>217</v>
      </c>
      <c r="B7" s="426"/>
      <c r="C7" s="426"/>
      <c r="D7" s="426"/>
      <c r="E7" s="426"/>
      <c r="F7" s="426"/>
      <c r="G7" s="426"/>
      <c r="H7" s="426"/>
      <c r="I7" s="426"/>
    </row>
    <row r="8" spans="1:2" ht="11.25">
      <c r="A8" s="227"/>
      <c r="B8" s="228"/>
    </row>
    <row r="9" spans="1:2" ht="11.25">
      <c r="A9" s="227"/>
      <c r="B9" s="228"/>
    </row>
    <row r="10" spans="1:2" ht="11.25">
      <c r="A10" s="227"/>
      <c r="B10" s="228"/>
    </row>
    <row r="11" spans="1:9" ht="33.75">
      <c r="A11" s="223" t="s">
        <v>105</v>
      </c>
      <c r="B11" s="191" t="s">
        <v>100</v>
      </c>
      <c r="C11" s="191" t="s">
        <v>106</v>
      </c>
      <c r="D11" s="191" t="s">
        <v>107</v>
      </c>
      <c r="E11" s="229" t="s">
        <v>193</v>
      </c>
      <c r="F11" s="229" t="s">
        <v>194</v>
      </c>
      <c r="G11" s="229" t="s">
        <v>138</v>
      </c>
      <c r="H11" s="229" t="s">
        <v>168</v>
      </c>
      <c r="I11" s="191" t="s">
        <v>99</v>
      </c>
    </row>
    <row r="12" spans="1:9" ht="11.25">
      <c r="A12" s="224">
        <f>VLOOKUP(B12,Country!$A$5:$C$45,3,FALSE)</f>
        <v>1</v>
      </c>
      <c r="B12" s="225" t="s">
        <v>24</v>
      </c>
      <c r="C12" s="49">
        <v>2</v>
      </c>
      <c r="D12" s="364"/>
      <c r="E12" s="62" t="s">
        <v>25</v>
      </c>
      <c r="F12" s="304">
        <v>0</v>
      </c>
      <c r="G12" s="304" t="s">
        <v>25</v>
      </c>
      <c r="H12" s="62" t="s">
        <v>25</v>
      </c>
      <c r="I12" s="182" t="str">
        <f aca="true" t="shared" si="0" ref="I12:I42">CONCATENATE(B12,D12)</f>
        <v>Australia</v>
      </c>
    </row>
    <row r="13" spans="1:9" ht="11.25">
      <c r="A13" s="181">
        <f>VLOOKUP(B13,Country!$A$5:$C$45,3,FALSE)</f>
        <v>2</v>
      </c>
      <c r="B13" s="189" t="s">
        <v>26</v>
      </c>
      <c r="C13" s="49" t="s">
        <v>185</v>
      </c>
      <c r="D13" s="365"/>
      <c r="E13" s="62" t="s">
        <v>25</v>
      </c>
      <c r="F13" s="304">
        <v>0</v>
      </c>
      <c r="G13" s="304" t="s">
        <v>25</v>
      </c>
      <c r="H13" s="62" t="s">
        <v>25</v>
      </c>
      <c r="I13" s="184" t="str">
        <f t="shared" si="0"/>
        <v>Austria</v>
      </c>
    </row>
    <row r="14" spans="1:9" ht="11.25">
      <c r="A14" s="181">
        <f>VLOOKUP(B14,Country!$A$5:$C$45,3,FALSE)</f>
        <v>3</v>
      </c>
      <c r="B14" s="189" t="s">
        <v>27</v>
      </c>
      <c r="C14" s="49" t="s">
        <v>185</v>
      </c>
      <c r="D14" s="365"/>
      <c r="E14" s="62" t="s">
        <v>25</v>
      </c>
      <c r="F14" s="304">
        <v>0</v>
      </c>
      <c r="G14" s="304" t="s">
        <v>25</v>
      </c>
      <c r="H14" s="62" t="s">
        <v>25</v>
      </c>
      <c r="I14" s="184" t="str">
        <f t="shared" si="0"/>
        <v>Belgium</v>
      </c>
    </row>
    <row r="15" spans="1:9" ht="11.25">
      <c r="A15" s="181">
        <f>VLOOKUP(B15,Country!$A$5:$C$45,3,FALSE)</f>
        <v>9</v>
      </c>
      <c r="B15" s="189" t="s">
        <v>97</v>
      </c>
      <c r="C15" s="49">
        <v>0</v>
      </c>
      <c r="D15" s="189"/>
      <c r="E15" s="62" t="s">
        <v>25</v>
      </c>
      <c r="F15" s="304">
        <v>0</v>
      </c>
      <c r="G15" s="304" t="s">
        <v>25</v>
      </c>
      <c r="H15" s="62" t="s">
        <v>25</v>
      </c>
      <c r="I15" s="184" t="str">
        <f t="shared" si="0"/>
        <v>France</v>
      </c>
    </row>
    <row r="16" spans="1:9" ht="11.25">
      <c r="A16" s="181">
        <f>VLOOKUP(B16,Country!$A$5:$C$45,3,FALSE)</f>
        <v>20</v>
      </c>
      <c r="B16" s="189" t="s">
        <v>41</v>
      </c>
      <c r="C16" s="49">
        <v>0</v>
      </c>
      <c r="D16" s="189"/>
      <c r="E16" s="62" t="s">
        <v>25</v>
      </c>
      <c r="F16" s="304">
        <v>0</v>
      </c>
      <c r="G16" s="304" t="s">
        <v>25</v>
      </c>
      <c r="H16" s="62" t="s">
        <v>25</v>
      </c>
      <c r="I16" s="184" t="str">
        <f t="shared" si="0"/>
        <v>Netherlands</v>
      </c>
    </row>
    <row r="17" spans="1:9" ht="11.25">
      <c r="A17" s="181">
        <f>VLOOKUP(B17,Country!$A$5:$C$45,3,FALSE)</f>
        <v>34</v>
      </c>
      <c r="B17" s="189" t="s">
        <v>63</v>
      </c>
      <c r="C17" s="49">
        <v>0</v>
      </c>
      <c r="D17" s="189"/>
      <c r="E17" s="62" t="s">
        <v>25</v>
      </c>
      <c r="F17" s="304">
        <v>0</v>
      </c>
      <c r="G17" s="304" t="s">
        <v>25</v>
      </c>
      <c r="H17" s="62" t="s">
        <v>25</v>
      </c>
      <c r="I17" s="184" t="str">
        <f t="shared" si="0"/>
        <v>Brazil</v>
      </c>
    </row>
    <row r="18" spans="1:9" ht="11.25">
      <c r="A18" s="181">
        <f>VLOOKUP(B18,Country!$A$5:$C$45,3,FALSE)</f>
        <v>35</v>
      </c>
      <c r="B18" s="189" t="s">
        <v>57</v>
      </c>
      <c r="C18" s="49">
        <v>0</v>
      </c>
      <c r="D18" s="189"/>
      <c r="E18" s="62" t="s">
        <v>25</v>
      </c>
      <c r="F18" s="304">
        <v>0</v>
      </c>
      <c r="G18" s="304" t="s">
        <v>25</v>
      </c>
      <c r="H18" s="62" t="s">
        <v>25</v>
      </c>
      <c r="I18" s="184" t="str">
        <f t="shared" si="0"/>
        <v>Estonia</v>
      </c>
    </row>
    <row r="19" spans="1:9" ht="11.25">
      <c r="A19" s="181">
        <f>VLOOKUP(B19,Country!$A$5:$C$45,3,FALSE)</f>
        <v>37</v>
      </c>
      <c r="B19" s="189" t="s">
        <v>59</v>
      </c>
      <c r="C19" s="49">
        <v>0</v>
      </c>
      <c r="D19" s="189"/>
      <c r="E19" s="62" t="s">
        <v>25</v>
      </c>
      <c r="F19" s="304">
        <v>0</v>
      </c>
      <c r="G19" s="304" t="s">
        <v>25</v>
      </c>
      <c r="H19" s="62" t="s">
        <v>25</v>
      </c>
      <c r="I19" s="184" t="str">
        <f t="shared" si="0"/>
        <v>Russian Federation</v>
      </c>
    </row>
    <row r="20" spans="1:9" ht="11.25">
      <c r="A20" s="181">
        <f>VLOOKUP(B20,Country!$A$5:$C$45,3,FALSE)</f>
        <v>10</v>
      </c>
      <c r="B20" s="189" t="s">
        <v>31</v>
      </c>
      <c r="C20" s="49">
        <v>0</v>
      </c>
      <c r="D20" s="189"/>
      <c r="E20" s="62" t="s">
        <v>25</v>
      </c>
      <c r="F20" s="304">
        <v>0</v>
      </c>
      <c r="G20" s="304">
        <v>97.2140771741385</v>
      </c>
      <c r="H20" s="62">
        <v>97.2140771741385</v>
      </c>
      <c r="I20" s="184" t="str">
        <f t="shared" si="0"/>
        <v>Germany</v>
      </c>
    </row>
    <row r="21" spans="1:9" ht="11.25">
      <c r="A21" s="181">
        <f>VLOOKUP(B21,Country!$A$5:$C$45,3,FALSE)</f>
        <v>14</v>
      </c>
      <c r="B21" s="189" t="s">
        <v>35</v>
      </c>
      <c r="C21" s="49">
        <v>0</v>
      </c>
      <c r="D21" s="189"/>
      <c r="E21" s="62">
        <v>93.6801616024084</v>
      </c>
      <c r="F21" s="304">
        <v>2.3357961178618893</v>
      </c>
      <c r="G21" s="304" t="s">
        <v>185</v>
      </c>
      <c r="H21" s="62">
        <v>96.0159577202703</v>
      </c>
      <c r="I21" s="184" t="str">
        <f t="shared" si="0"/>
        <v>Ireland</v>
      </c>
    </row>
    <row r="22" spans="1:9" ht="11.25">
      <c r="A22" s="181">
        <f>VLOOKUP(B22,Country!$A$5:$C$45,3,FALSE)</f>
        <v>16</v>
      </c>
      <c r="B22" s="189" t="s">
        <v>37</v>
      </c>
      <c r="C22" s="49">
        <v>0</v>
      </c>
      <c r="D22" s="189"/>
      <c r="E22" s="62" t="s">
        <v>25</v>
      </c>
      <c r="F22" s="304">
        <v>0</v>
      </c>
      <c r="G22" s="304">
        <v>94.7398222940226</v>
      </c>
      <c r="H22" s="62">
        <v>94.7398222940226</v>
      </c>
      <c r="I22" s="184" t="str">
        <f t="shared" si="0"/>
        <v>Japan</v>
      </c>
    </row>
    <row r="23" spans="1:9" ht="11.25">
      <c r="A23" s="181">
        <f>VLOOKUP(B23,Country!$A$5:$C$45,3,FALSE)</f>
        <v>8</v>
      </c>
      <c r="B23" s="189" t="s">
        <v>30</v>
      </c>
      <c r="C23" s="49">
        <v>0</v>
      </c>
      <c r="D23" s="189"/>
      <c r="E23" s="62">
        <v>82.9017302529586</v>
      </c>
      <c r="F23" s="304">
        <v>10.091825811467302</v>
      </c>
      <c r="G23" s="304" t="s">
        <v>185</v>
      </c>
      <c r="H23" s="62">
        <v>92.9935560644259</v>
      </c>
      <c r="I23" s="184" t="str">
        <f t="shared" si="0"/>
        <v>Finland</v>
      </c>
    </row>
    <row r="24" spans="1:9" ht="11.25">
      <c r="A24" s="181">
        <f>VLOOKUP(B24,Country!$A$5:$C$45,3,FALSE)</f>
        <v>17</v>
      </c>
      <c r="B24" s="189" t="s">
        <v>38</v>
      </c>
      <c r="C24" s="49">
        <v>0</v>
      </c>
      <c r="D24" s="189"/>
      <c r="E24" s="62" t="s">
        <v>25</v>
      </c>
      <c r="F24" s="304">
        <v>0</v>
      </c>
      <c r="G24" s="304">
        <v>92.9595144273548</v>
      </c>
      <c r="H24" s="62">
        <v>92.9595144273548</v>
      </c>
      <c r="I24" s="184" t="str">
        <f t="shared" si="0"/>
        <v>Korea</v>
      </c>
    </row>
    <row r="25" spans="1:9" ht="11.25">
      <c r="A25" s="181">
        <f>VLOOKUP(B25,Country!$A$5:$C$45,3,FALSE)</f>
        <v>11</v>
      </c>
      <c r="B25" s="189" t="s">
        <v>32</v>
      </c>
      <c r="C25" s="49">
        <v>0</v>
      </c>
      <c r="D25" s="189"/>
      <c r="E25" s="62" t="s">
        <v>25</v>
      </c>
      <c r="F25" s="304">
        <v>0</v>
      </c>
      <c r="G25" s="304">
        <v>91.3873608297957</v>
      </c>
      <c r="H25" s="62">
        <v>91.3873608297957</v>
      </c>
      <c r="I25" s="184" t="str">
        <f t="shared" si="0"/>
        <v>Greece</v>
      </c>
    </row>
    <row r="26" spans="1:9" ht="11.25">
      <c r="A26" s="181">
        <f>VLOOKUP(B26,Country!$A$5:$C$45,3,FALSE)</f>
        <v>22</v>
      </c>
      <c r="B26" s="189" t="s">
        <v>43</v>
      </c>
      <c r="C26" s="49">
        <v>0</v>
      </c>
      <c r="D26" s="189"/>
      <c r="E26" s="62">
        <v>77.01585664947523</v>
      </c>
      <c r="F26" s="304">
        <v>14.265529023712276</v>
      </c>
      <c r="G26" s="304" t="s">
        <v>185</v>
      </c>
      <c r="H26" s="62">
        <v>91.2813856731875</v>
      </c>
      <c r="I26" s="184" t="str">
        <f t="shared" si="0"/>
        <v>Norway</v>
      </c>
    </row>
    <row r="27" spans="1:9" ht="11.25">
      <c r="A27" s="181">
        <f>VLOOKUP(B27,Country!$A$5:$C$45,3,FALSE)</f>
        <v>30</v>
      </c>
      <c r="B27" s="189" t="s">
        <v>51</v>
      </c>
      <c r="C27" s="49">
        <v>0</v>
      </c>
      <c r="D27" s="189"/>
      <c r="E27" s="62" t="s">
        <v>25</v>
      </c>
      <c r="F27" s="304">
        <v>0</v>
      </c>
      <c r="G27" s="304">
        <v>91.0893014624559</v>
      </c>
      <c r="H27" s="62">
        <v>91.0893014624559</v>
      </c>
      <c r="I27" s="184" t="str">
        <f t="shared" si="0"/>
        <v>United Kingdom</v>
      </c>
    </row>
    <row r="28" spans="1:9" ht="11.25">
      <c r="A28" s="181">
        <f>VLOOKUP(B28,Country!$A$5:$C$45,3,FALSE)</f>
        <v>28</v>
      </c>
      <c r="B28" s="189" t="s">
        <v>49</v>
      </c>
      <c r="C28" s="49">
        <v>0</v>
      </c>
      <c r="D28" s="189"/>
      <c r="E28" s="62" t="s">
        <v>25</v>
      </c>
      <c r="F28" s="304">
        <v>0</v>
      </c>
      <c r="G28" s="304">
        <v>89.7174663757982</v>
      </c>
      <c r="H28" s="62">
        <v>89.7174663757982</v>
      </c>
      <c r="I28" s="184" t="str">
        <f t="shared" si="0"/>
        <v>Switzerland</v>
      </c>
    </row>
    <row r="29" spans="1:9" ht="11.25">
      <c r="A29" s="181">
        <f>VLOOKUP(B29,Country!$A$5:$C$45,3,FALSE)</f>
        <v>36</v>
      </c>
      <c r="B29" s="189" t="s">
        <v>58</v>
      </c>
      <c r="C29" s="49">
        <v>0</v>
      </c>
      <c r="D29" s="189"/>
      <c r="E29" s="62">
        <v>89.55807015284189</v>
      </c>
      <c r="F29" s="304">
        <v>1.4210854715202004E-14</v>
      </c>
      <c r="G29" s="304" t="s">
        <v>185</v>
      </c>
      <c r="H29" s="62">
        <v>89.5580701528419</v>
      </c>
      <c r="I29" s="184" t="str">
        <f t="shared" si="0"/>
        <v>Israel</v>
      </c>
    </row>
    <row r="30" spans="1:9" ht="11.25">
      <c r="A30" s="181">
        <f>VLOOKUP(B30,Country!$A$5:$C$45,3,FALSE)</f>
        <v>13</v>
      </c>
      <c r="B30" s="189" t="s">
        <v>34</v>
      </c>
      <c r="C30" s="49">
        <v>0</v>
      </c>
      <c r="D30" s="189"/>
      <c r="E30" s="62">
        <v>67.9637922302203</v>
      </c>
      <c r="F30" s="304">
        <v>21.274830517547088</v>
      </c>
      <c r="G30" s="304" t="s">
        <v>185</v>
      </c>
      <c r="H30" s="62">
        <v>89.2386227477674</v>
      </c>
      <c r="I30" s="184" t="str">
        <f t="shared" si="0"/>
        <v>Iceland</v>
      </c>
    </row>
    <row r="31" spans="1:9" ht="11.25">
      <c r="A31" s="181">
        <f>VLOOKUP(B31,Country!$A$5:$C$45,3,FALSE)</f>
        <v>6</v>
      </c>
      <c r="B31" s="189" t="s">
        <v>28</v>
      </c>
      <c r="C31" s="49">
        <v>0</v>
      </c>
      <c r="D31" s="189"/>
      <c r="E31" s="62" t="s">
        <v>25</v>
      </c>
      <c r="F31" s="304">
        <v>0</v>
      </c>
      <c r="G31" s="304">
        <v>86.9310865713177</v>
      </c>
      <c r="H31" s="62">
        <v>86.9310865713177</v>
      </c>
      <c r="I31" s="184" t="str">
        <f t="shared" si="0"/>
        <v>Czech Republic</v>
      </c>
    </row>
    <row r="32" spans="1:9" ht="11.25">
      <c r="A32" s="181">
        <f>VLOOKUP(B32,Country!$A$5:$C$45,3,FALSE)</f>
        <v>38</v>
      </c>
      <c r="B32" s="189" t="s">
        <v>60</v>
      </c>
      <c r="C32" s="49">
        <v>0</v>
      </c>
      <c r="D32" s="189"/>
      <c r="E32" s="62" t="s">
        <v>25</v>
      </c>
      <c r="F32" s="304">
        <v>0</v>
      </c>
      <c r="G32" s="304">
        <v>85.1132810992319</v>
      </c>
      <c r="H32" s="62">
        <v>85.1132810992319</v>
      </c>
      <c r="I32" s="184" t="str">
        <f t="shared" si="0"/>
        <v>Slovenia</v>
      </c>
    </row>
    <row r="33" spans="1:9" ht="11.25">
      <c r="A33" s="181">
        <f>VLOOKUP(B33,Country!$A$5:$C$45,3,FALSE)</f>
        <v>15</v>
      </c>
      <c r="B33" s="189" t="s">
        <v>36</v>
      </c>
      <c r="C33" s="49">
        <v>0</v>
      </c>
      <c r="D33" s="189"/>
      <c r="E33" s="62" t="s">
        <v>25</v>
      </c>
      <c r="F33" s="304">
        <v>0</v>
      </c>
      <c r="G33" s="304">
        <v>85.0145993918778</v>
      </c>
      <c r="H33" s="62">
        <v>85.0145993918778</v>
      </c>
      <c r="I33" s="184" t="str">
        <f t="shared" si="0"/>
        <v>Italy</v>
      </c>
    </row>
    <row r="34" spans="1:9" ht="11.25">
      <c r="A34" s="181">
        <f>VLOOKUP(B34,Country!$A$5:$C$45,3,FALSE)</f>
        <v>33</v>
      </c>
      <c r="B34" s="189" t="s">
        <v>54</v>
      </c>
      <c r="C34" s="49">
        <v>0</v>
      </c>
      <c r="D34" s="189"/>
      <c r="E34" s="62"/>
      <c r="F34" s="304"/>
      <c r="G34" s="304">
        <v>83.37771546925711</v>
      </c>
      <c r="H34" s="62">
        <v>83.37771546925711</v>
      </c>
      <c r="I34" s="184" t="str">
        <f t="shared" si="0"/>
        <v>EU19 average</v>
      </c>
    </row>
    <row r="35" spans="1:9" ht="11.25">
      <c r="A35" s="181">
        <f>VLOOKUP(B35,Country!$A$5:$C$45,3,FALSE)</f>
        <v>7</v>
      </c>
      <c r="B35" s="189" t="s">
        <v>29</v>
      </c>
      <c r="C35" s="49">
        <v>0</v>
      </c>
      <c r="D35" s="189"/>
      <c r="E35" s="62">
        <v>73.02771776229952</v>
      </c>
      <c r="F35" s="304">
        <v>9.711603725638483</v>
      </c>
      <c r="G35" s="304" t="s">
        <v>185</v>
      </c>
      <c r="H35" s="62">
        <v>82.739321487938</v>
      </c>
      <c r="I35" s="184" t="str">
        <f t="shared" si="0"/>
        <v>Denmark</v>
      </c>
    </row>
    <row r="36" spans="1:9" ht="11.25">
      <c r="A36" s="181">
        <f>VLOOKUP(B36,Country!$A$5:$C$45,3,FALSE)</f>
        <v>23</v>
      </c>
      <c r="B36" s="189" t="s">
        <v>44</v>
      </c>
      <c r="C36" s="49">
        <v>0</v>
      </c>
      <c r="D36" s="189"/>
      <c r="E36" s="62">
        <v>81.68898387572851</v>
      </c>
      <c r="F36" s="304">
        <v>0.9468554459354834</v>
      </c>
      <c r="G36" s="304" t="s">
        <v>185</v>
      </c>
      <c r="H36" s="62">
        <v>82.635839321664</v>
      </c>
      <c r="I36" s="184" t="str">
        <f t="shared" si="0"/>
        <v>Poland</v>
      </c>
    </row>
    <row r="37" spans="1:9" ht="11.25">
      <c r="A37" s="181">
        <f>VLOOKUP(B37,Country!$A$5:$C$45,3,FALSE)</f>
        <v>25</v>
      </c>
      <c r="B37" s="189" t="s">
        <v>46</v>
      </c>
      <c r="C37" s="49">
        <v>0</v>
      </c>
      <c r="D37" s="189"/>
      <c r="E37" s="62">
        <v>78.28994094197915</v>
      </c>
      <c r="F37" s="304">
        <v>2.37992958241135</v>
      </c>
      <c r="G37" s="304" t="s">
        <v>185</v>
      </c>
      <c r="H37" s="62">
        <v>80.6698705243905</v>
      </c>
      <c r="I37" s="184" t="str">
        <f t="shared" si="0"/>
        <v>Slovak Republic</v>
      </c>
    </row>
    <row r="38" spans="1:9" ht="11.25">
      <c r="A38" s="181">
        <f>VLOOKUP(B38,Country!$A$5:$C$45,3,FALSE)</f>
        <v>32</v>
      </c>
      <c r="B38" s="189" t="s">
        <v>53</v>
      </c>
      <c r="C38" s="49">
        <v>0</v>
      </c>
      <c r="D38" s="189"/>
      <c r="E38" s="62"/>
      <c r="F38" s="304"/>
      <c r="G38" s="304">
        <v>79.96257454638118</v>
      </c>
      <c r="H38" s="62">
        <v>79.96257454638118</v>
      </c>
      <c r="I38" s="184" t="str">
        <f t="shared" si="0"/>
        <v>OECD average</v>
      </c>
    </row>
    <row r="39" spans="1:9" ht="11.25">
      <c r="A39" s="181">
        <f>VLOOKUP(B39,Country!$A$5:$C$45,3,FALSE)</f>
        <v>12</v>
      </c>
      <c r="B39" s="189" t="s">
        <v>33</v>
      </c>
      <c r="C39" s="49">
        <v>0</v>
      </c>
      <c r="D39" s="189"/>
      <c r="E39" s="62">
        <v>72.21475321196641</v>
      </c>
      <c r="F39" s="304">
        <v>5.905937248282285</v>
      </c>
      <c r="G39" s="304" t="s">
        <v>185</v>
      </c>
      <c r="H39" s="62">
        <v>78.1206904602487</v>
      </c>
      <c r="I39" s="184" t="str">
        <f t="shared" si="0"/>
        <v>Hungary</v>
      </c>
    </row>
    <row r="40" spans="1:9" ht="11.25">
      <c r="A40" s="181">
        <f>VLOOKUP(B40,Country!$A$5:$C$45,3,FALSE)</f>
        <v>21</v>
      </c>
      <c r="B40" s="189" t="s">
        <v>42</v>
      </c>
      <c r="C40" s="49">
        <v>0</v>
      </c>
      <c r="D40" s="189"/>
      <c r="E40" s="62" t="s">
        <v>25</v>
      </c>
      <c r="F40" s="304">
        <v>0</v>
      </c>
      <c r="G40" s="304">
        <v>77.9465087189552</v>
      </c>
      <c r="H40" s="62">
        <v>77.9465087189552</v>
      </c>
      <c r="I40" s="184" t="str">
        <f t="shared" si="0"/>
        <v>New Zealand</v>
      </c>
    </row>
    <row r="41" spans="1:9" ht="11.25">
      <c r="A41" s="181">
        <f>VLOOKUP(B41,Country!$A$5:$C$45,3,FALSE)</f>
        <v>31</v>
      </c>
      <c r="B41" s="189" t="s">
        <v>52</v>
      </c>
      <c r="C41" s="49">
        <v>0</v>
      </c>
      <c r="D41" s="189"/>
      <c r="E41" s="62">
        <v>76.66908239004596</v>
      </c>
      <c r="F41" s="304">
        <v>4.263256414560601E-14</v>
      </c>
      <c r="G41" s="304" t="s">
        <v>185</v>
      </c>
      <c r="H41" s="62">
        <v>76.669082390046</v>
      </c>
      <c r="I41" s="184" t="str">
        <f t="shared" si="0"/>
        <v>United States</v>
      </c>
    </row>
    <row r="42" spans="1:9" ht="11.25">
      <c r="A42" s="181">
        <f>VLOOKUP(B42,Country!$A$5:$C$45,3,FALSE)</f>
        <v>27</v>
      </c>
      <c r="B42" s="189" t="s">
        <v>48</v>
      </c>
      <c r="C42" s="49">
        <v>0</v>
      </c>
      <c r="D42" s="189"/>
      <c r="E42" s="62">
        <v>76.39763953472337</v>
      </c>
      <c r="F42" s="304">
        <v>0.006394504380239141</v>
      </c>
      <c r="G42" s="304" t="s">
        <v>185</v>
      </c>
      <c r="H42" s="62">
        <v>76.4040340391036</v>
      </c>
      <c r="I42" s="184" t="str">
        <f t="shared" si="0"/>
        <v>Sweden</v>
      </c>
    </row>
    <row r="43" spans="1:9" ht="11.25">
      <c r="A43" s="181">
        <f>VLOOKUP(B43,Country!$A$5:$C$45,3,FALSE)</f>
        <v>4</v>
      </c>
      <c r="B43" s="189" t="s">
        <v>62</v>
      </c>
      <c r="C43" s="49">
        <v>2</v>
      </c>
      <c r="D43" s="366">
        <v>1</v>
      </c>
      <c r="E43" s="62" t="s">
        <v>25</v>
      </c>
      <c r="F43" s="304">
        <v>0</v>
      </c>
      <c r="G43" s="304">
        <v>76.3499484798807</v>
      </c>
      <c r="H43" s="62">
        <v>76.3499484798807</v>
      </c>
      <c r="I43" s="184" t="s">
        <v>218</v>
      </c>
    </row>
    <row r="44" spans="1:9" ht="11.25">
      <c r="A44" s="181">
        <f>VLOOKUP(B44,Country!$A$5:$C$45,3,FALSE)</f>
        <v>26</v>
      </c>
      <c r="B44" s="189" t="s">
        <v>47</v>
      </c>
      <c r="C44" s="49">
        <v>0</v>
      </c>
      <c r="D44" s="189"/>
      <c r="E44" s="62" t="s">
        <v>25</v>
      </c>
      <c r="F44" s="304">
        <v>0</v>
      </c>
      <c r="G44" s="304">
        <v>73.3104945569292</v>
      </c>
      <c r="H44" s="62">
        <v>73.3104945569292</v>
      </c>
      <c r="I44" s="184" t="str">
        <f aca="true" t="shared" si="1" ref="I44:I49">CONCATENATE(B44,D44)</f>
        <v>Spain</v>
      </c>
    </row>
    <row r="45" spans="1:9" ht="11.25">
      <c r="A45" s="181">
        <f>VLOOKUP(B45,Country!$A$5:$C$45,3,FALSE)</f>
        <v>18</v>
      </c>
      <c r="B45" s="189" t="s">
        <v>39</v>
      </c>
      <c r="C45" s="49">
        <v>0</v>
      </c>
      <c r="D45" s="189"/>
      <c r="E45" s="62">
        <v>71.16468637132643</v>
      </c>
      <c r="F45" s="304">
        <v>2.067679555494877</v>
      </c>
      <c r="G45" s="304" t="s">
        <v>185</v>
      </c>
      <c r="H45" s="62">
        <v>73.2323659268213</v>
      </c>
      <c r="I45" s="184" t="str">
        <f t="shared" si="1"/>
        <v>Luxembourg</v>
      </c>
    </row>
    <row r="46" spans="1:9" ht="11.25">
      <c r="A46" s="181">
        <f>VLOOKUP(B46,Country!$A$5:$C$45,3,FALSE)</f>
        <v>5</v>
      </c>
      <c r="B46" s="189" t="s">
        <v>56</v>
      </c>
      <c r="C46" s="49">
        <v>0</v>
      </c>
      <c r="D46" s="189"/>
      <c r="E46" s="62">
        <v>69.22622520440154</v>
      </c>
      <c r="F46" s="304">
        <v>0.0003787482803545572</v>
      </c>
      <c r="G46" s="304" t="s">
        <v>185</v>
      </c>
      <c r="H46" s="62">
        <v>69.2266039526819</v>
      </c>
      <c r="I46" s="184" t="str">
        <f t="shared" si="1"/>
        <v>Chile</v>
      </c>
    </row>
    <row r="47" spans="1:9" ht="11.25">
      <c r="A47" s="181">
        <f>VLOOKUP(B47,Country!$A$5:$C$45,3,FALSE)</f>
        <v>24</v>
      </c>
      <c r="B47" s="189" t="s">
        <v>45</v>
      </c>
      <c r="C47" s="49">
        <v>0</v>
      </c>
      <c r="D47" s="189"/>
      <c r="E47" s="62">
        <v>57.59534103773102</v>
      </c>
      <c r="F47" s="304">
        <v>5.31183546974848</v>
      </c>
      <c r="G47" s="304" t="s">
        <v>185</v>
      </c>
      <c r="H47" s="62">
        <v>62.9071765074795</v>
      </c>
      <c r="I47" s="184" t="str">
        <f t="shared" si="1"/>
        <v>Portugal</v>
      </c>
    </row>
    <row r="48" spans="1:9" ht="11.25">
      <c r="A48" s="181">
        <f>VLOOKUP(B48,Country!$A$5:$C$45,3,FALSE)</f>
        <v>19</v>
      </c>
      <c r="B48" s="189" t="s">
        <v>40</v>
      </c>
      <c r="C48" s="49">
        <v>0</v>
      </c>
      <c r="D48" s="189"/>
      <c r="E48" s="62">
        <v>43.25127925498207</v>
      </c>
      <c r="F48" s="304">
        <v>0.7714481752000282</v>
      </c>
      <c r="G48" s="304" t="s">
        <v>185</v>
      </c>
      <c r="H48" s="62">
        <v>44.0227274301821</v>
      </c>
      <c r="I48" s="184" t="str">
        <f t="shared" si="1"/>
        <v>Mexico</v>
      </c>
    </row>
    <row r="49" spans="1:9" ht="11.25">
      <c r="A49" s="187">
        <f>VLOOKUP(B49,Country!$A$5:$C$45,3,FALSE)</f>
        <v>29</v>
      </c>
      <c r="B49" s="190" t="s">
        <v>50</v>
      </c>
      <c r="C49" s="226">
        <v>0</v>
      </c>
      <c r="D49" s="190"/>
      <c r="E49" s="62">
        <v>26.209523677177486</v>
      </c>
      <c r="F49" s="304">
        <v>1.4210854715202004E-14</v>
      </c>
      <c r="G49" s="304" t="s">
        <v>185</v>
      </c>
      <c r="H49" s="62">
        <v>26.2095236771775</v>
      </c>
      <c r="I49" s="186" t="str">
        <f t="shared" si="1"/>
        <v>Turkey</v>
      </c>
    </row>
  </sheetData>
  <sheetProtection/>
  <mergeCells count="3">
    <mergeCell ref="A7:I7"/>
    <mergeCell ref="A5:I5"/>
    <mergeCell ref="A6:I6"/>
  </mergeCells>
  <conditionalFormatting sqref="E12:H49 C34:H34 C15:D49 A12:C49">
    <cfRule type="expression" priority="5"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codeName="Sheet11"/>
  <dimension ref="A1:P49"/>
  <sheetViews>
    <sheetView zoomScalePageLayoutView="0" workbookViewId="0" topLeftCell="A1">
      <selection activeCell="B44" sqref="B44"/>
    </sheetView>
  </sheetViews>
  <sheetFormatPr defaultColWidth="9.140625" defaultRowHeight="12.75"/>
  <cols>
    <col min="1" max="1" width="7.140625" style="86" customWidth="1"/>
    <col min="2" max="2" width="13.421875" style="68" customWidth="1"/>
    <col min="3" max="3" width="15.7109375" style="68" customWidth="1"/>
    <col min="4" max="4" width="6.140625" style="68" customWidth="1"/>
    <col min="5" max="5" width="5.421875" style="68" bestFit="1" customWidth="1"/>
    <col min="6" max="6" width="9.140625" style="68" customWidth="1"/>
    <col min="7" max="7" width="5.7109375" style="68" bestFit="1" customWidth="1"/>
    <col min="8" max="8" width="14.7109375" style="68" customWidth="1"/>
    <col min="9" max="9" width="16.140625" style="68" customWidth="1"/>
    <col min="10" max="16384" width="9.140625" style="68" customWidth="1"/>
  </cols>
  <sheetData>
    <row r="1" ht="12.75">
      <c r="A1" s="394" t="s">
        <v>222</v>
      </c>
    </row>
    <row r="2" spans="1:2" ht="11.25">
      <c r="A2" s="395" t="s">
        <v>223</v>
      </c>
      <c r="B2" s="68" t="s">
        <v>208</v>
      </c>
    </row>
    <row r="3" ht="11.25">
      <c r="A3" s="395" t="s">
        <v>224</v>
      </c>
    </row>
    <row r="4" spans="1:16" ht="11.25">
      <c r="A4" s="78" t="s">
        <v>119</v>
      </c>
      <c r="B4" s="60"/>
      <c r="C4" s="60"/>
      <c r="D4" s="60"/>
      <c r="E4" s="61"/>
      <c r="F4" s="61"/>
      <c r="G4" s="61"/>
      <c r="J4" s="103" t="s">
        <v>103</v>
      </c>
      <c r="K4" s="104"/>
      <c r="L4" s="104"/>
      <c r="M4" s="104"/>
      <c r="N4" s="104"/>
      <c r="O4" s="104"/>
      <c r="P4" s="104"/>
    </row>
    <row r="5" spans="1:16" ht="27" customHeight="1">
      <c r="A5" s="79"/>
      <c r="B5" s="61"/>
      <c r="C5" s="61"/>
      <c r="D5" s="61"/>
      <c r="E5" s="61"/>
      <c r="F5" s="61"/>
      <c r="G5" s="61"/>
      <c r="J5" s="104"/>
      <c r="K5" s="104"/>
      <c r="L5" s="104"/>
      <c r="M5" s="104"/>
      <c r="N5" s="104"/>
      <c r="O5" s="104"/>
      <c r="P5" s="104"/>
    </row>
    <row r="6" spans="1:16" ht="45" customHeight="1">
      <c r="A6" s="428" t="s">
        <v>110</v>
      </c>
      <c r="B6" s="428"/>
      <c r="C6" s="428"/>
      <c r="D6" s="428"/>
      <c r="E6" s="428"/>
      <c r="F6" s="428"/>
      <c r="G6" s="428"/>
      <c r="H6" s="428"/>
      <c r="J6" s="429" t="s">
        <v>111</v>
      </c>
      <c r="K6" s="429"/>
      <c r="L6" s="429"/>
      <c r="M6" s="429"/>
      <c r="N6" s="429"/>
      <c r="O6" s="429"/>
      <c r="P6" s="429"/>
    </row>
    <row r="7" spans="1:7" ht="11.25">
      <c r="A7" s="85"/>
      <c r="B7" s="70"/>
      <c r="C7" s="70"/>
      <c r="D7" s="61"/>
      <c r="E7" s="61"/>
      <c r="F7" s="61"/>
      <c r="G7" s="61"/>
    </row>
    <row r="8" spans="1:7" ht="11.25">
      <c r="A8" s="85"/>
      <c r="B8" s="70"/>
      <c r="C8" s="70"/>
      <c r="D8" s="61"/>
      <c r="E8" s="61"/>
      <c r="F8" s="61"/>
      <c r="G8" s="61"/>
    </row>
    <row r="9" spans="1:7" ht="11.25">
      <c r="A9" s="85"/>
      <c r="B9" s="70"/>
      <c r="C9" s="70"/>
      <c r="D9" s="61"/>
      <c r="E9" s="61"/>
      <c r="F9" s="61"/>
      <c r="G9" s="61"/>
    </row>
    <row r="10" spans="1:12" ht="33.75">
      <c r="A10" s="81" t="s">
        <v>105</v>
      </c>
      <c r="B10" s="63" t="s">
        <v>100</v>
      </c>
      <c r="C10" s="100" t="s">
        <v>104</v>
      </c>
      <c r="D10" s="63" t="s">
        <v>106</v>
      </c>
      <c r="E10" s="64" t="s">
        <v>107</v>
      </c>
      <c r="F10" s="105" t="s">
        <v>124</v>
      </c>
      <c r="G10" s="105">
        <v>2007</v>
      </c>
      <c r="H10" s="106" t="s">
        <v>99</v>
      </c>
      <c r="I10" s="106" t="s">
        <v>99</v>
      </c>
      <c r="K10" s="71"/>
      <c r="L10" s="72"/>
    </row>
    <row r="11" spans="1:15" ht="11.25">
      <c r="A11" s="82">
        <f>VLOOKUP(B11,Country!$A$5:$C$45,3,FALSE)</f>
        <v>25</v>
      </c>
      <c r="B11" s="65" t="s">
        <v>46</v>
      </c>
      <c r="C11" s="101" t="str">
        <f>VLOOKUP(B11,Country!$A$4:$B$45,2,FALSE)</f>
        <v>Rép. slovaque</v>
      </c>
      <c r="D11" s="34"/>
      <c r="E11" s="115"/>
      <c r="F11" s="62" t="e">
        <v>#N/A</v>
      </c>
      <c r="G11" s="62">
        <v>84.7148010462481</v>
      </c>
      <c r="H11" s="107" t="str">
        <f aca="true" t="shared" si="0" ref="H11:H48">CONCATENATE(B11,E11)</f>
        <v>Slovak Republic</v>
      </c>
      <c r="I11" s="107" t="str">
        <f aca="true" t="shared" si="1" ref="I11:I48">CONCATENATE(C11,E11)</f>
        <v>Rép. slovaque</v>
      </c>
      <c r="K11" s="71"/>
      <c r="L11" s="72"/>
      <c r="M11" s="83"/>
      <c r="N11" s="83"/>
      <c r="O11" s="72"/>
    </row>
    <row r="12" spans="1:15" ht="11.25">
      <c r="A12" s="82">
        <f>VLOOKUP(B12,Country!$A$5:$C$45,3,FALSE)</f>
        <v>32</v>
      </c>
      <c r="B12" s="65" t="s">
        <v>53</v>
      </c>
      <c r="C12" s="101" t="str">
        <f>VLOOKUP(B12,Country!$A$4:$B$45,2,FALSE)</f>
        <v>Moyenne de l'OCDE</v>
      </c>
      <c r="D12" s="117"/>
      <c r="E12" s="115"/>
      <c r="F12" s="62" t="e">
        <v>#NAME?</v>
      </c>
      <c r="G12" s="62" t="e">
        <v>#NAME?</v>
      </c>
      <c r="H12" s="107" t="str">
        <f t="shared" si="0"/>
        <v>OECD average</v>
      </c>
      <c r="I12" s="107" t="str">
        <f t="shared" si="1"/>
        <v>Moyenne de l'OCDE</v>
      </c>
      <c r="K12" s="71"/>
      <c r="L12" s="72"/>
      <c r="M12" s="83"/>
      <c r="N12" s="83"/>
      <c r="O12" s="72"/>
    </row>
    <row r="13" spans="1:15" ht="11.25">
      <c r="A13" s="82">
        <f>VLOOKUP(B13,Country!$A$5:$C$45,3,FALSE)</f>
        <v>33</v>
      </c>
      <c r="B13" s="65" t="s">
        <v>54</v>
      </c>
      <c r="C13" s="101" t="str">
        <f>VLOOKUP(B13,Country!$A$4:$B$45,2,FALSE)</f>
        <v>Moyenne de l'UE19</v>
      </c>
      <c r="D13" s="35"/>
      <c r="E13" s="115"/>
      <c r="F13" s="62" t="e">
        <v>#NAME?</v>
      </c>
      <c r="G13" s="62" t="e">
        <v>#NAME?</v>
      </c>
      <c r="H13" s="107" t="str">
        <f t="shared" si="0"/>
        <v>EU19 average</v>
      </c>
      <c r="I13" s="107" t="str">
        <f t="shared" si="1"/>
        <v>Moyenne de l'UE19</v>
      </c>
      <c r="K13" s="71"/>
      <c r="L13" s="72"/>
      <c r="M13" s="83"/>
      <c r="N13" s="83"/>
      <c r="O13" s="72"/>
    </row>
    <row r="14" spans="1:9" ht="11.25">
      <c r="A14" s="82">
        <f>VLOOKUP(B14,Country!$A$5:$C$45,3,FALSE)</f>
        <v>37</v>
      </c>
      <c r="B14" s="65" t="s">
        <v>59</v>
      </c>
      <c r="C14" s="101" t="str">
        <f>VLOOKUP(B14,Country!$A$4:$B$45,2,FALSE)</f>
        <v>Fédération de Russie</v>
      </c>
      <c r="D14" s="37">
        <v>2</v>
      </c>
      <c r="E14" s="115">
        <f>D14</f>
        <v>2</v>
      </c>
      <c r="F14" s="62" t="s">
        <v>25</v>
      </c>
      <c r="G14" s="62" t="s">
        <v>25</v>
      </c>
      <c r="H14" s="107" t="str">
        <f t="shared" si="0"/>
        <v>Russian Federation2</v>
      </c>
      <c r="I14" s="107" t="str">
        <f t="shared" si="1"/>
        <v>Fédération de Russie2</v>
      </c>
    </row>
    <row r="15" spans="1:9" ht="11.25">
      <c r="A15" s="82">
        <f>VLOOKUP(B15,Country!$A$5:$C$45,3,FALSE)</f>
        <v>10</v>
      </c>
      <c r="B15" s="65" t="s">
        <v>31</v>
      </c>
      <c r="C15" s="101" t="str">
        <f>VLOOKUP(B15,Country!$A$4:$B$45,2,FALSE)</f>
        <v>Allemagne</v>
      </c>
      <c r="D15" s="34">
        <v>2</v>
      </c>
      <c r="E15" s="115">
        <v>2</v>
      </c>
      <c r="F15" s="84">
        <v>99.5178813559616</v>
      </c>
      <c r="G15" s="84">
        <v>99.5178813559616</v>
      </c>
      <c r="H15" s="107" t="str">
        <f t="shared" si="0"/>
        <v>Germany2</v>
      </c>
      <c r="I15" s="107" t="str">
        <f t="shared" si="1"/>
        <v>Allemagne2</v>
      </c>
    </row>
    <row r="16" spans="1:9" ht="11.25">
      <c r="A16" s="82">
        <f>VLOOKUP(B16,Country!$A$5:$C$45,3,FALSE)</f>
        <v>11</v>
      </c>
      <c r="B16" s="65" t="s">
        <v>32</v>
      </c>
      <c r="C16" s="101" t="str">
        <f>VLOOKUP(B16,Country!$A$4:$B$45,2,FALSE)</f>
        <v>Grèce</v>
      </c>
      <c r="D16" s="34"/>
      <c r="E16" s="115"/>
      <c r="F16" s="62">
        <v>96.2416147753697</v>
      </c>
      <c r="G16" s="84">
        <v>96.2416147753697</v>
      </c>
      <c r="H16" s="107" t="str">
        <f t="shared" si="0"/>
        <v>Greece</v>
      </c>
      <c r="I16" s="107" t="str">
        <f t="shared" si="1"/>
        <v>Grèce</v>
      </c>
    </row>
    <row r="17" spans="1:9" ht="11.25">
      <c r="A17" s="82">
        <f>VLOOKUP(B17,Country!$A$5:$C$45,3,FALSE)</f>
        <v>38</v>
      </c>
      <c r="B17" s="65" t="s">
        <v>60</v>
      </c>
      <c r="C17" s="101" t="str">
        <f>VLOOKUP(B17,Country!$A$4:$B$45,2,FALSE)</f>
        <v>Slovénie</v>
      </c>
      <c r="D17" s="37"/>
      <c r="E17" s="115"/>
      <c r="F17" s="62">
        <v>94.4635372176642</v>
      </c>
      <c r="G17" s="62">
        <v>94.4635372176642</v>
      </c>
      <c r="H17" s="107" t="str">
        <f t="shared" si="0"/>
        <v>Slovenia</v>
      </c>
      <c r="I17" s="107" t="str">
        <f t="shared" si="1"/>
        <v>Slovénie</v>
      </c>
    </row>
    <row r="18" spans="1:9" ht="11.25">
      <c r="A18" s="82">
        <f>VLOOKUP(B18,Country!$A$5:$C$45,3,FALSE)</f>
        <v>9</v>
      </c>
      <c r="B18" s="65" t="s">
        <v>97</v>
      </c>
      <c r="C18" s="101" t="str">
        <f>VLOOKUP(B18,Country!$A$4:$B$45,2,FALSE)</f>
        <v>France</v>
      </c>
      <c r="D18" s="34">
        <v>1</v>
      </c>
      <c r="E18" s="115">
        <v>1</v>
      </c>
      <c r="F18" s="62">
        <v>94.3377565568545</v>
      </c>
      <c r="G18" s="62">
        <v>94.3377565568545</v>
      </c>
      <c r="H18" s="107" t="str">
        <f t="shared" si="0"/>
        <v>France1</v>
      </c>
      <c r="I18" s="107" t="str">
        <f t="shared" si="1"/>
        <v>France1</v>
      </c>
    </row>
    <row r="19" spans="1:9" ht="11.25">
      <c r="A19" s="82">
        <f>VLOOKUP(B19,Country!$A$5:$C$45,3,FALSE)</f>
        <v>16</v>
      </c>
      <c r="B19" s="65" t="s">
        <v>37</v>
      </c>
      <c r="C19" s="101" t="str">
        <f>VLOOKUP(B19,Country!$A$4:$B$45,2,FALSE)</f>
        <v>Japon</v>
      </c>
      <c r="D19" s="34">
        <v>2</v>
      </c>
      <c r="E19" s="115">
        <f>D19</f>
        <v>2</v>
      </c>
      <c r="F19" s="62">
        <v>93.0089879154079</v>
      </c>
      <c r="G19" s="62">
        <v>93.0089879154079</v>
      </c>
      <c r="H19" s="107" t="str">
        <f t="shared" si="0"/>
        <v>Japan2</v>
      </c>
      <c r="I19" s="107" t="str">
        <f t="shared" si="1"/>
        <v>Japon2</v>
      </c>
    </row>
    <row r="20" spans="1:9" ht="11.25">
      <c r="A20" s="82">
        <f>VLOOKUP(B20,Country!$A$5:$C$45,3,FALSE)</f>
        <v>36</v>
      </c>
      <c r="B20" s="65" t="s">
        <v>58</v>
      </c>
      <c r="C20" s="101" t="str">
        <f>VLOOKUP(B20,Country!$A$4:$B$45,2,FALSE)</f>
        <v>Israël</v>
      </c>
      <c r="D20" s="36"/>
      <c r="E20" s="115"/>
      <c r="F20" s="62">
        <v>92.4676417190983</v>
      </c>
      <c r="G20" s="62">
        <v>92.4676417190983</v>
      </c>
      <c r="H20" s="107" t="str">
        <f t="shared" si="0"/>
        <v>Israel</v>
      </c>
      <c r="I20" s="107" t="str">
        <f t="shared" si="1"/>
        <v>Israël</v>
      </c>
    </row>
    <row r="21" spans="1:9" ht="11.25">
      <c r="A21" s="82">
        <f>VLOOKUP(B21,Country!$A$5:$C$45,3,FALSE)</f>
        <v>17</v>
      </c>
      <c r="B21" s="65" t="s">
        <v>38</v>
      </c>
      <c r="C21" s="101" t="str">
        <f>VLOOKUP(B21,Country!$A$4:$B$45,2,FALSE)</f>
        <v>Corée</v>
      </c>
      <c r="D21" s="34">
        <v>2</v>
      </c>
      <c r="E21" s="115">
        <f>D21</f>
        <v>2</v>
      </c>
      <c r="F21" s="62">
        <v>91.320257657755</v>
      </c>
      <c r="G21" s="62">
        <v>91.320257657755</v>
      </c>
      <c r="H21" s="107" t="str">
        <f t="shared" si="0"/>
        <v>Korea2</v>
      </c>
      <c r="I21" s="107" t="str">
        <f t="shared" si="1"/>
        <v>Corée2</v>
      </c>
    </row>
    <row r="22" spans="1:9" ht="11.25">
      <c r="A22" s="82">
        <f>VLOOKUP(B22,Country!$A$5:$C$45,3,FALSE)</f>
        <v>28</v>
      </c>
      <c r="B22" s="65" t="s">
        <v>49</v>
      </c>
      <c r="C22" s="101" t="str">
        <f>VLOOKUP(B22,Country!$A$4:$B$45,2,FALSE)</f>
        <v>Suisse</v>
      </c>
      <c r="D22" s="34">
        <v>2</v>
      </c>
      <c r="E22" s="115">
        <f>D22</f>
        <v>2</v>
      </c>
      <c r="F22" s="62">
        <v>89.6375277109526</v>
      </c>
      <c r="G22" s="62">
        <v>89.6375277109526</v>
      </c>
      <c r="H22" s="107" t="str">
        <f t="shared" si="0"/>
        <v>Switzerland2</v>
      </c>
      <c r="I22" s="107" t="str">
        <f t="shared" si="1"/>
        <v>Suisse2</v>
      </c>
    </row>
    <row r="23" spans="1:9" ht="11.25">
      <c r="A23" s="82">
        <f>VLOOKUP(B23,Country!$A$5:$C$45,3,FALSE)</f>
        <v>8</v>
      </c>
      <c r="B23" s="65" t="s">
        <v>30</v>
      </c>
      <c r="C23" s="101" t="str">
        <f>VLOOKUP(B23,Country!$A$4:$B$45,2,FALSE)</f>
        <v>Finlande</v>
      </c>
      <c r="D23" s="34"/>
      <c r="E23" s="115"/>
      <c r="F23" s="62">
        <v>89.3025918735886</v>
      </c>
      <c r="G23" s="62">
        <v>96.8359100079324</v>
      </c>
      <c r="H23" s="107" t="str">
        <f t="shared" si="0"/>
        <v>Finland</v>
      </c>
      <c r="I23" s="107" t="str">
        <f t="shared" si="1"/>
        <v>Finlande</v>
      </c>
    </row>
    <row r="24" spans="1:9" ht="11.25">
      <c r="A24" s="82">
        <f>VLOOKUP(B24,Country!$A$5:$C$45,3,FALSE)</f>
        <v>30</v>
      </c>
      <c r="B24" s="65" t="s">
        <v>51</v>
      </c>
      <c r="C24" s="101" t="str">
        <f>VLOOKUP(B24,Country!$A$4:$B$45,2,FALSE)</f>
        <v>Royaume-Uni</v>
      </c>
      <c r="D24" s="34">
        <v>2</v>
      </c>
      <c r="E24" s="115">
        <f>D24</f>
        <v>2</v>
      </c>
      <c r="F24" s="62">
        <v>88.6734696434702</v>
      </c>
      <c r="G24" s="62">
        <v>88.6734696434702</v>
      </c>
      <c r="H24" s="107" t="str">
        <f t="shared" si="0"/>
        <v>United Kingdom2</v>
      </c>
      <c r="I24" s="107" t="str">
        <f t="shared" si="1"/>
        <v>Royaume-Uni2</v>
      </c>
    </row>
    <row r="25" spans="1:9" ht="11.25">
      <c r="A25" s="82">
        <f>VLOOKUP(B25,Country!$A$5:$C$45,3,FALSE)</f>
        <v>6</v>
      </c>
      <c r="B25" s="65" t="s">
        <v>28</v>
      </c>
      <c r="C25" s="101" t="str">
        <f>VLOOKUP(B25,Country!$A$4:$B$45,2,FALSE)</f>
        <v>Rép. tchèque</v>
      </c>
      <c r="D25" s="34">
        <v>2</v>
      </c>
      <c r="E25" s="115">
        <f>D25</f>
        <v>2</v>
      </c>
      <c r="F25" s="62">
        <v>88.0389735352724</v>
      </c>
      <c r="G25" s="62">
        <v>88.0389735352724</v>
      </c>
      <c r="H25" s="107" t="str">
        <f t="shared" si="0"/>
        <v>Czech Republic2</v>
      </c>
      <c r="I25" s="107" t="str">
        <f t="shared" si="1"/>
        <v>Rép. tchèque2</v>
      </c>
    </row>
    <row r="26" spans="1:9" ht="11.25">
      <c r="A26" s="82">
        <f>VLOOKUP(B26,Country!$A$5:$C$45,3,FALSE)</f>
        <v>14</v>
      </c>
      <c r="B26" s="65" t="s">
        <v>35</v>
      </c>
      <c r="C26" s="101" t="str">
        <f>VLOOKUP(B26,Country!$A$4:$B$45,2,FALSE)</f>
        <v>Irlande</v>
      </c>
      <c r="D26" s="34"/>
      <c r="E26" s="115"/>
      <c r="F26" s="62">
        <v>87.1524470594505</v>
      </c>
      <c r="G26" s="62">
        <v>88.188439446418</v>
      </c>
      <c r="H26" s="107" t="str">
        <f t="shared" si="0"/>
        <v>Ireland</v>
      </c>
      <c r="I26" s="107" t="str">
        <f t="shared" si="1"/>
        <v>Irlande</v>
      </c>
    </row>
    <row r="27" spans="1:9" ht="11.25">
      <c r="A27" s="82">
        <f>VLOOKUP(B27,Country!$A$5:$C$45,3,FALSE)</f>
        <v>15</v>
      </c>
      <c r="B27" s="65" t="s">
        <v>36</v>
      </c>
      <c r="C27" s="101" t="str">
        <f>VLOOKUP(B27,Country!$A$4:$B$45,2,FALSE)</f>
        <v>Italie</v>
      </c>
      <c r="D27" s="34"/>
      <c r="E27" s="115"/>
      <c r="F27" s="62">
        <v>84.8926394013906</v>
      </c>
      <c r="G27" s="62">
        <v>84.8926394013906</v>
      </c>
      <c r="H27" s="107" t="str">
        <f t="shared" si="0"/>
        <v>Italy</v>
      </c>
      <c r="I27" s="107" t="str">
        <f t="shared" si="1"/>
        <v>Italie</v>
      </c>
    </row>
    <row r="28" spans="1:9" ht="11.25">
      <c r="A28" s="82">
        <f>VLOOKUP(B28,Country!$A$5:$C$45,3,FALSE)</f>
        <v>23</v>
      </c>
      <c r="B28" s="65" t="s">
        <v>44</v>
      </c>
      <c r="C28" s="101" t="str">
        <f>VLOOKUP(B28,Country!$A$4:$B$45,2,FALSE)</f>
        <v>Pologne</v>
      </c>
      <c r="D28" s="34"/>
      <c r="E28" s="115"/>
      <c r="F28" s="62">
        <v>82.5752980688646</v>
      </c>
      <c r="G28" s="62">
        <v>83.7082710038876</v>
      </c>
      <c r="H28" s="107" t="str">
        <f t="shared" si="0"/>
        <v>Poland</v>
      </c>
      <c r="I28" s="107" t="str">
        <f t="shared" si="1"/>
        <v>Pologne</v>
      </c>
    </row>
    <row r="29" spans="1:9" ht="11.25">
      <c r="A29" s="82">
        <f>VLOOKUP(B29,Country!$A$5:$C$45,3,FALSE)</f>
        <v>12</v>
      </c>
      <c r="B29" s="65" t="s">
        <v>33</v>
      </c>
      <c r="C29" s="101" t="str">
        <f>VLOOKUP(B29,Country!$A$4:$B$45,2,FALSE)</f>
        <v>Hongrie</v>
      </c>
      <c r="D29" s="34"/>
      <c r="E29" s="115"/>
      <c r="F29" s="62">
        <v>80.3395582471825</v>
      </c>
      <c r="G29" s="62">
        <v>84.2551450708921</v>
      </c>
      <c r="H29" s="107" t="str">
        <f t="shared" si="0"/>
        <v>Hungary</v>
      </c>
      <c r="I29" s="107" t="str">
        <f t="shared" si="1"/>
        <v>Hongrie</v>
      </c>
    </row>
    <row r="30" spans="1:9" ht="11.25">
      <c r="A30" s="82">
        <f>VLOOKUP(B30,Country!$A$5:$C$45,3,FALSE)</f>
        <v>22</v>
      </c>
      <c r="B30" s="65" t="s">
        <v>43</v>
      </c>
      <c r="C30" s="101" t="str">
        <f>VLOOKUP(B30,Country!$A$4:$B$45,2,FALSE)</f>
        <v>Norvège</v>
      </c>
      <c r="D30" s="34"/>
      <c r="E30" s="115"/>
      <c r="F30" s="62">
        <v>79.8803716626758</v>
      </c>
      <c r="G30" s="62">
        <v>91.8621186203371</v>
      </c>
      <c r="H30" s="107" t="str">
        <f t="shared" si="0"/>
        <v>Norway</v>
      </c>
      <c r="I30" s="107" t="str">
        <f t="shared" si="1"/>
        <v>Norvège</v>
      </c>
    </row>
    <row r="31" spans="1:9" ht="11.25">
      <c r="A31" s="82">
        <f>VLOOKUP(B31,Country!$A$5:$C$45,3,FALSE)</f>
        <v>7</v>
      </c>
      <c r="B31" s="65" t="s">
        <v>29</v>
      </c>
      <c r="C31" s="101" t="str">
        <f>VLOOKUP(B31,Country!$A$4:$B$45,2,FALSE)</f>
        <v>Danemark</v>
      </c>
      <c r="D31" s="34"/>
      <c r="E31" s="115"/>
      <c r="F31" s="62">
        <v>79.6964747453519</v>
      </c>
      <c r="G31" s="62">
        <v>85.4093940376438</v>
      </c>
      <c r="H31" s="107" t="str">
        <f t="shared" si="0"/>
        <v>Denmark</v>
      </c>
      <c r="I31" s="107" t="str">
        <f t="shared" si="1"/>
        <v>Danemark</v>
      </c>
    </row>
    <row r="32" spans="1:9" ht="11.25">
      <c r="A32" s="82">
        <f>VLOOKUP(B32,Country!$A$5:$C$45,3,FALSE)</f>
        <v>4</v>
      </c>
      <c r="B32" s="65" t="s">
        <v>62</v>
      </c>
      <c r="C32" s="101" t="str">
        <f>VLOOKUP(B32,Country!$A$4:$B$45,2,FALSE)</f>
        <v>Canada</v>
      </c>
      <c r="D32" s="34" t="s">
        <v>120</v>
      </c>
      <c r="E32" s="115" t="str">
        <f>D32</f>
        <v>1,2</v>
      </c>
      <c r="F32" s="62">
        <v>78.8878363681016</v>
      </c>
      <c r="G32" s="62">
        <v>78.8878363681016</v>
      </c>
      <c r="H32" s="107" t="str">
        <f t="shared" si="0"/>
        <v>Canada1,2</v>
      </c>
      <c r="I32" s="107" t="str">
        <f t="shared" si="1"/>
        <v>Canada1,2</v>
      </c>
    </row>
    <row r="33" spans="1:9" ht="11.25">
      <c r="A33" s="82">
        <f>VLOOKUP(B33,Country!$A$5:$C$45,3,FALSE)</f>
        <v>27</v>
      </c>
      <c r="B33" s="65" t="s">
        <v>48</v>
      </c>
      <c r="C33" s="101" t="str">
        <f>VLOOKUP(B33,Country!$A$4:$B$45,2,FALSE)</f>
        <v>Suède</v>
      </c>
      <c r="D33" s="34"/>
      <c r="E33" s="115"/>
      <c r="F33" s="62">
        <v>78.0454163700539</v>
      </c>
      <c r="G33" s="62">
        <v>78.0454163700539</v>
      </c>
      <c r="H33" s="107" t="str">
        <f t="shared" si="0"/>
        <v>Sweden</v>
      </c>
      <c r="I33" s="107" t="str">
        <f t="shared" si="1"/>
        <v>Suède</v>
      </c>
    </row>
    <row r="34" spans="1:9" ht="11.25">
      <c r="A34" s="82">
        <f>VLOOKUP(B34,Country!$A$5:$C$45,3,FALSE)</f>
        <v>31</v>
      </c>
      <c r="B34" s="65" t="s">
        <v>52</v>
      </c>
      <c r="C34" s="101" t="str">
        <f>VLOOKUP(B34,Country!$A$4:$B$45,2,FALSE)</f>
        <v>États-Unis</v>
      </c>
      <c r="D34" s="34"/>
      <c r="E34" s="115"/>
      <c r="F34" s="62">
        <v>77.5276545877135</v>
      </c>
      <c r="G34" s="62">
        <v>77.5276545877135</v>
      </c>
      <c r="H34" s="107" t="str">
        <f t="shared" si="0"/>
        <v>United States</v>
      </c>
      <c r="I34" s="107" t="str">
        <f t="shared" si="1"/>
        <v>États-Unis</v>
      </c>
    </row>
    <row r="35" spans="1:9" ht="11.25">
      <c r="A35" s="82">
        <f>VLOOKUP(B35,Country!$A$5:$C$45,3,FALSE)</f>
        <v>21</v>
      </c>
      <c r="B35" s="65" t="s">
        <v>42</v>
      </c>
      <c r="C35" s="101" t="str">
        <f>VLOOKUP(B35,Country!$A$4:$B$45,2,FALSE)</f>
        <v>Nouvelle-Zélande</v>
      </c>
      <c r="D35" s="34"/>
      <c r="E35" s="115"/>
      <c r="F35" s="62">
        <v>74.4931163954944</v>
      </c>
      <c r="G35" s="62">
        <v>74.4931163954944</v>
      </c>
      <c r="H35" s="107" t="str">
        <f t="shared" si="0"/>
        <v>New Zealand</v>
      </c>
      <c r="I35" s="107" t="str">
        <f t="shared" si="1"/>
        <v>Nouvelle-Zélande</v>
      </c>
    </row>
    <row r="36" spans="1:9" ht="11.25">
      <c r="A36" s="82">
        <f>VLOOKUP(B36,Country!$A$5:$C$45,3,FALSE)</f>
        <v>18</v>
      </c>
      <c r="B36" s="65" t="s">
        <v>39</v>
      </c>
      <c r="C36" s="101" t="str">
        <f>VLOOKUP(B36,Country!$A$4:$B$45,2,FALSE)</f>
        <v>Luxembourg</v>
      </c>
      <c r="D36" s="34"/>
      <c r="E36" s="115"/>
      <c r="F36" s="62">
        <v>74.0411396149254</v>
      </c>
      <c r="G36" s="62">
        <v>74.6169712335511</v>
      </c>
      <c r="H36" s="107" t="str">
        <f t="shared" si="0"/>
        <v>Luxembourg</v>
      </c>
      <c r="I36" s="107" t="str">
        <f t="shared" si="1"/>
        <v>Luxembourg</v>
      </c>
    </row>
    <row r="37" spans="1:9" ht="11.25">
      <c r="A37" s="82">
        <f>VLOOKUP(B37,Country!$A$5:$C$45,3,FALSE)</f>
        <v>26</v>
      </c>
      <c r="B37" s="65" t="s">
        <v>47</v>
      </c>
      <c r="C37" s="101" t="str">
        <f>VLOOKUP(B37,Country!$A$4:$B$45,2,FALSE)</f>
        <v>Espagne</v>
      </c>
      <c r="D37" s="34">
        <v>2</v>
      </c>
      <c r="E37" s="115">
        <f>D37</f>
        <v>2</v>
      </c>
      <c r="F37" s="62">
        <v>72.2551023914239</v>
      </c>
      <c r="G37" s="62">
        <v>72.2551023914239</v>
      </c>
      <c r="H37" s="107" t="str">
        <f t="shared" si="0"/>
        <v>Spain2</v>
      </c>
      <c r="I37" s="107" t="str">
        <f t="shared" si="1"/>
        <v>Espagne2</v>
      </c>
    </row>
    <row r="38" spans="1:9" ht="11.25">
      <c r="A38" s="82">
        <f>VLOOKUP(B38,Country!$A$5:$C$45,3,FALSE)</f>
        <v>13</v>
      </c>
      <c r="B38" s="65" t="s">
        <v>34</v>
      </c>
      <c r="C38" s="101" t="str">
        <f>VLOOKUP(B38,Country!$A$4:$B$45,2,FALSE)</f>
        <v>Islande</v>
      </c>
      <c r="D38" s="34"/>
      <c r="E38" s="115"/>
      <c r="F38" s="62">
        <v>71.9865133549224</v>
      </c>
      <c r="G38" s="62">
        <v>85.9287087852616</v>
      </c>
      <c r="H38" s="107" t="str">
        <f t="shared" si="0"/>
        <v>Iceland</v>
      </c>
      <c r="I38" s="107" t="str">
        <f t="shared" si="1"/>
        <v>Islande</v>
      </c>
    </row>
    <row r="39" spans="1:9" ht="11.25">
      <c r="A39" s="82">
        <f>VLOOKUP(B39,Country!$A$5:$C$45,3,FALSE)</f>
        <v>5</v>
      </c>
      <c r="B39" s="65" t="s">
        <v>56</v>
      </c>
      <c r="C39" s="101" t="str">
        <f>VLOOKUP(B39,Country!$A$4:$B$45,2,FALSE)</f>
        <v>Chili</v>
      </c>
      <c r="D39" s="36"/>
      <c r="E39" s="115"/>
      <c r="F39" s="62">
        <v>70.3157100996437</v>
      </c>
      <c r="G39" s="62">
        <v>70.7872279484643</v>
      </c>
      <c r="H39" s="107" t="str">
        <f t="shared" si="0"/>
        <v>Chile</v>
      </c>
      <c r="I39" s="107" t="str">
        <f t="shared" si="1"/>
        <v>Chili</v>
      </c>
    </row>
    <row r="40" spans="1:9" ht="11.25">
      <c r="A40" s="82">
        <f>VLOOKUP(B40,Country!$A$5:$C$45,3,FALSE)</f>
        <v>29</v>
      </c>
      <c r="B40" s="65" t="s">
        <v>50</v>
      </c>
      <c r="C40" s="101" t="str">
        <f>VLOOKUP(B40,Country!$A$4:$B$45,2,FALSE)</f>
        <v>Turquie</v>
      </c>
      <c r="D40" s="34"/>
      <c r="E40" s="115"/>
      <c r="F40" s="62">
        <v>58.3544173657424</v>
      </c>
      <c r="G40" s="62">
        <v>58.3544173657424</v>
      </c>
      <c r="H40" s="107" t="str">
        <f t="shared" si="0"/>
        <v>Turkey</v>
      </c>
      <c r="I40" s="107" t="str">
        <f t="shared" si="1"/>
        <v>Turquie</v>
      </c>
    </row>
    <row r="41" spans="1:9" ht="11.25">
      <c r="A41" s="82">
        <f>VLOOKUP(B41,Country!$A$5:$C$45,3,FALSE)</f>
        <v>19</v>
      </c>
      <c r="B41" s="65" t="s">
        <v>40</v>
      </c>
      <c r="C41" s="101" t="str">
        <f>VLOOKUP(B41,Country!$A$4:$B$45,2,FALSE)</f>
        <v>Mexique</v>
      </c>
      <c r="D41" s="116"/>
      <c r="E41" s="115"/>
      <c r="F41" s="62">
        <v>42.6377696529881</v>
      </c>
      <c r="G41" s="62">
        <v>42.6377696529881</v>
      </c>
      <c r="H41" s="107" t="str">
        <f t="shared" si="0"/>
        <v>Mexico</v>
      </c>
      <c r="I41" s="107" t="str">
        <f t="shared" si="1"/>
        <v>Mexique</v>
      </c>
    </row>
    <row r="42" spans="1:9" ht="11.25">
      <c r="A42" s="82">
        <f>VLOOKUP(B42,Country!$A$5:$C$45,3,FALSE)</f>
        <v>1</v>
      </c>
      <c r="B42" s="65" t="s">
        <v>24</v>
      </c>
      <c r="C42" s="101" t="str">
        <f>VLOOKUP(B42,Country!$A$4:$B$45,2,FALSE)</f>
        <v>Australie</v>
      </c>
      <c r="D42" s="34"/>
      <c r="E42" s="115"/>
      <c r="F42" s="62">
        <v>0</v>
      </c>
      <c r="G42" s="62">
        <v>0</v>
      </c>
      <c r="H42" s="107" t="str">
        <f t="shared" si="0"/>
        <v>Australia</v>
      </c>
      <c r="I42" s="107" t="str">
        <f t="shared" si="1"/>
        <v>Australie</v>
      </c>
    </row>
    <row r="43" spans="1:9" ht="11.25">
      <c r="A43" s="82">
        <f>VLOOKUP(B43,Country!$A$5:$C$45,3,FALSE)</f>
        <v>2</v>
      </c>
      <c r="B43" s="65" t="s">
        <v>26</v>
      </c>
      <c r="C43" s="101" t="str">
        <f>VLOOKUP(B43,Country!$A$4:$B$45,2,FALSE)</f>
        <v>Autriche</v>
      </c>
      <c r="D43" s="34"/>
      <c r="E43" s="115"/>
      <c r="F43" s="62">
        <v>0</v>
      </c>
      <c r="G43" s="62">
        <v>0</v>
      </c>
      <c r="H43" s="107" t="str">
        <f t="shared" si="0"/>
        <v>Austria</v>
      </c>
      <c r="I43" s="107" t="str">
        <f t="shared" si="1"/>
        <v>Autriche</v>
      </c>
    </row>
    <row r="44" spans="1:9" ht="11.25">
      <c r="A44" s="82">
        <f>VLOOKUP(B44,Country!$A$5:$C$45,3,FALSE)</f>
        <v>3</v>
      </c>
      <c r="B44" s="65" t="s">
        <v>27</v>
      </c>
      <c r="C44" s="101" t="str">
        <f>VLOOKUP(B44,Country!$A$4:$B$45,2,FALSE)</f>
        <v>Belgique</v>
      </c>
      <c r="D44" s="34"/>
      <c r="E44" s="115"/>
      <c r="F44" s="62">
        <v>0</v>
      </c>
      <c r="G44" s="62">
        <v>0</v>
      </c>
      <c r="H44" s="107" t="str">
        <f t="shared" si="0"/>
        <v>Belgium</v>
      </c>
      <c r="I44" s="107" t="str">
        <f t="shared" si="1"/>
        <v>Belgique</v>
      </c>
    </row>
    <row r="45" spans="1:9" ht="11.25">
      <c r="A45" s="82">
        <f>VLOOKUP(B45,Country!$A$5:$C$45,3,FALSE)</f>
        <v>20</v>
      </c>
      <c r="B45" s="65" t="s">
        <v>41</v>
      </c>
      <c r="C45" s="101" t="str">
        <f>VLOOKUP(B45,Country!$A$4:$B$45,2,FALSE)</f>
        <v>Pays-Bas</v>
      </c>
      <c r="D45" s="34"/>
      <c r="E45" s="115"/>
      <c r="F45" s="62">
        <v>0</v>
      </c>
      <c r="G45" s="62">
        <v>0</v>
      </c>
      <c r="H45" s="107" t="str">
        <f t="shared" si="0"/>
        <v>Netherlands</v>
      </c>
      <c r="I45" s="107" t="str">
        <f t="shared" si="1"/>
        <v>Pays-Bas</v>
      </c>
    </row>
    <row r="46" spans="1:9" ht="11.25">
      <c r="A46" s="82">
        <f>VLOOKUP(B46,Country!$A$5:$C$45,3,FALSE)</f>
        <v>24</v>
      </c>
      <c r="B46" s="65" t="s">
        <v>45</v>
      </c>
      <c r="C46" s="101" t="str">
        <f>VLOOKUP(B46,Country!$A$4:$B$45,2,FALSE)</f>
        <v>Portugal</v>
      </c>
      <c r="D46" s="34"/>
      <c r="E46" s="115"/>
      <c r="F46" s="62">
        <v>0</v>
      </c>
      <c r="G46" s="62">
        <v>0</v>
      </c>
      <c r="H46" s="107" t="str">
        <f t="shared" si="0"/>
        <v>Portugal</v>
      </c>
      <c r="I46" s="107" t="str">
        <f t="shared" si="1"/>
        <v>Portugal</v>
      </c>
    </row>
    <row r="47" spans="1:9" ht="11.25">
      <c r="A47" s="82">
        <f>VLOOKUP(B47,Country!$A$5:$C$45,3,FALSE)</f>
        <v>34</v>
      </c>
      <c r="B47" s="65" t="s">
        <v>63</v>
      </c>
      <c r="C47" s="101" t="str">
        <f>VLOOKUP(B47,Country!$A$4:$B$45,2,FALSE)</f>
        <v>Brésil</v>
      </c>
      <c r="D47" s="34">
        <v>1</v>
      </c>
      <c r="E47" s="115">
        <f>D47</f>
        <v>1</v>
      </c>
      <c r="F47" s="62">
        <v>0</v>
      </c>
      <c r="G47" s="62">
        <v>0</v>
      </c>
      <c r="H47" s="107" t="str">
        <f t="shared" si="0"/>
        <v>Brazil1</v>
      </c>
      <c r="I47" s="107" t="str">
        <f t="shared" si="1"/>
        <v>Brésil1</v>
      </c>
    </row>
    <row r="48" spans="1:9" ht="11.25">
      <c r="A48" s="82">
        <f>VLOOKUP(B48,Country!$A$5:$C$45,3,FALSE)</f>
        <v>35</v>
      </c>
      <c r="B48" s="66" t="s">
        <v>57</v>
      </c>
      <c r="C48" s="102" t="str">
        <f>VLOOKUP(B48,Country!$A$4:$B$45,2,FALSE)</f>
        <v>Estonie</v>
      </c>
      <c r="D48" s="36"/>
      <c r="E48" s="115"/>
      <c r="F48" s="67">
        <v>0</v>
      </c>
      <c r="G48" s="67">
        <v>0</v>
      </c>
      <c r="H48" s="108" t="str">
        <f t="shared" si="0"/>
        <v>Estonia</v>
      </c>
      <c r="I48" s="107" t="str">
        <f t="shared" si="1"/>
        <v>Estonie</v>
      </c>
    </row>
    <row r="49" spans="1:8" ht="11.25">
      <c r="A49" s="79"/>
      <c r="B49" s="61"/>
      <c r="C49" s="61"/>
      <c r="D49" s="61"/>
      <c r="E49" s="61"/>
      <c r="F49" s="61"/>
      <c r="G49" s="61"/>
      <c r="H49" s="61"/>
    </row>
  </sheetData>
  <sheetProtection/>
  <mergeCells count="2">
    <mergeCell ref="A6:H6"/>
    <mergeCell ref="J6:P6"/>
  </mergeCells>
  <conditionalFormatting sqref="A18:G48 A11:A17 C11:D13 B14:G17 E11:E48">
    <cfRule type="expression" priority="4" dxfId="0" stopIfTrue="1">
      <formula>#REF!=0</formula>
    </cfRule>
  </conditionalFormatting>
  <conditionalFormatting sqref="F11:F13">
    <cfRule type="expression" priority="3" dxfId="0" stopIfTrue="1">
      <formula>#REF!=0</formula>
    </cfRule>
  </conditionalFormatting>
  <conditionalFormatting sqref="G11:G13">
    <cfRule type="expression" priority="2" dxfId="0" stopIfTrue="1">
      <formula>#REF!=0</formula>
    </cfRule>
  </conditionalFormatting>
  <conditionalFormatting sqref="B11:B13">
    <cfRule type="expression" priority="1"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heckmann_c</dc:creator>
  <cp:keywords/>
  <dc:description/>
  <cp:lastModifiedBy>Bonati_C</cp:lastModifiedBy>
  <cp:lastPrinted>2010-07-29T14:36:12Z</cp:lastPrinted>
  <dcterms:created xsi:type="dcterms:W3CDTF">2008-10-15T07:44:24Z</dcterms:created>
  <dcterms:modified xsi:type="dcterms:W3CDTF">2010-09-06T16:09:57Z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0x010100544E5385D940C74CB6B130990CB97EF8</vt:lpwstr>
  </property>
  <property fmtid="{D5CDD505-2E9C-101B-9397-08002B2CF9AE}" pid="3" name="ContentType">
    <vt:lpwstr>Document</vt:lpwstr>
  </property>
  <property fmtid="{D5CDD505-2E9C-101B-9397-08002B2CF9AE}" pid="4" name="Language">
    <vt:lpwstr>English</vt:lpwstr>
  </property>
  <property fmtid="{D5CDD505-2E9C-101B-9397-08002B2CF9AE}" pid="5" name="Format">
    <vt:lpwstr>Tables&amp;Charts</vt:lpwstr>
  </property>
  <property fmtid="{D5CDD505-2E9C-101B-9397-08002B2CF9AE}" pid="6" name="Indicators">
    <vt:lpwstr>6</vt:lpwstr>
  </property>
  <property fmtid="{D5CDD505-2E9C-101B-9397-08002B2CF9AE}" pid="7" name="display_urn:schemas-microsoft-com:office:office#Editor">
    <vt:lpwstr>BOIRON Marika, EDU/IA</vt:lpwstr>
  </property>
  <property fmtid="{D5CDD505-2E9C-101B-9397-08002B2CF9AE}" pid="8" name="xd_Signature">
    <vt:lpwstr/>
  </property>
  <property fmtid="{D5CDD505-2E9C-101B-9397-08002B2CF9AE}" pid="9" name="display_urn:schemas-microsoft-com:office:office#Author">
    <vt:lpwstr>HECKMANN Corinne, EDU/IA</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ies>
</file>