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2585" activeTab="0"/>
  </bookViews>
  <sheets>
    <sheet name="6.11 Typology constructio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'6.11 Typology construction'!$A$13:$K$67</definedName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<sst xmlns="http://schemas.openxmlformats.org/spreadsheetml/2006/main" count="170" uniqueCount="127">
  <si>
    <t>Figure 6.11: Urbanisation levels and total fertility rate by typology of African countries</t>
  </si>
  <si>
    <t>Total fertility rate, 2010-15</t>
  </si>
  <si>
    <t>Urbanisation level (%), 2015</t>
  </si>
  <si>
    <t>Name ENG</t>
  </si>
  <si>
    <t>UN_code</t>
  </si>
  <si>
    <t>CodeISO3</t>
  </si>
  <si>
    <t>Typology group</t>
  </si>
  <si>
    <t>Urbanisation level, 2015</t>
  </si>
  <si>
    <t>TFR2010-2015</t>
  </si>
  <si>
    <t>Diversifiers</t>
  </si>
  <si>
    <t>Early urbanisers</t>
  </si>
  <si>
    <t>Late urbanisers</t>
  </si>
  <si>
    <t>Agrarians</t>
  </si>
  <si>
    <t>Natural resource-based</t>
  </si>
  <si>
    <t>Cabo Verde</t>
  </si>
  <si>
    <t>CPV</t>
  </si>
  <si>
    <t>Comoros</t>
  </si>
  <si>
    <t>COM</t>
  </si>
  <si>
    <t>Djibouti</t>
  </si>
  <si>
    <t>DJI</t>
  </si>
  <si>
    <t>Equatorial Guinea</t>
  </si>
  <si>
    <t>GNQ</t>
  </si>
  <si>
    <t>Gambia</t>
  </si>
  <si>
    <t>GMB</t>
  </si>
  <si>
    <t>Guinea-Bissau</t>
  </si>
  <si>
    <t>GNB</t>
  </si>
  <si>
    <t>Lesotho</t>
  </si>
  <si>
    <t>LSO</t>
  </si>
  <si>
    <t>Namibia</t>
  </si>
  <si>
    <t>NAM</t>
  </si>
  <si>
    <t>Sao Tome and Principe</t>
  </si>
  <si>
    <t>STP</t>
  </si>
  <si>
    <t>Seychelles</t>
  </si>
  <si>
    <t>SYC</t>
  </si>
  <si>
    <t>Swaziland</t>
  </si>
  <si>
    <t>SWZ</t>
  </si>
  <si>
    <t>Egypt</t>
  </si>
  <si>
    <t>EGY</t>
  </si>
  <si>
    <t>Mauritius</t>
  </si>
  <si>
    <t>MUS</t>
  </si>
  <si>
    <t>Morocco</t>
  </si>
  <si>
    <t>MAR</t>
  </si>
  <si>
    <t>South Africa</t>
  </si>
  <si>
    <t>ZAF</t>
  </si>
  <si>
    <t>Tunisia</t>
  </si>
  <si>
    <t>TUN</t>
  </si>
  <si>
    <t>Benin</t>
  </si>
  <si>
    <t>BEN</t>
  </si>
  <si>
    <t>Cameroon</t>
  </si>
  <si>
    <t>CMR</t>
  </si>
  <si>
    <t>Côte d'Ivoire</t>
  </si>
  <si>
    <t>CIV</t>
  </si>
  <si>
    <t>Ghana</t>
  </si>
  <si>
    <t>GHA</t>
  </si>
  <si>
    <t>Liberia</t>
  </si>
  <si>
    <t>LBR</t>
  </si>
  <si>
    <t>Senegal</t>
  </si>
  <si>
    <t>SEN</t>
  </si>
  <si>
    <t>Togo</t>
  </si>
  <si>
    <t>TGO</t>
  </si>
  <si>
    <t>Central African Rep.</t>
  </si>
  <si>
    <t>CAF</t>
  </si>
  <si>
    <t>Eritrea</t>
  </si>
  <si>
    <t>ERI</t>
  </si>
  <si>
    <t>Ethiopia</t>
  </si>
  <si>
    <t>ETH</t>
  </si>
  <si>
    <t>Kenya</t>
  </si>
  <si>
    <t>KEN</t>
  </si>
  <si>
    <t>Madagascar</t>
  </si>
  <si>
    <t>MDG</t>
  </si>
  <si>
    <t>Mozambique</t>
  </si>
  <si>
    <t>MOZ</t>
  </si>
  <si>
    <t>Rwanda</t>
  </si>
  <si>
    <t>RWA</t>
  </si>
  <si>
    <t>Sierra Leone</t>
  </si>
  <si>
    <t>SLE</t>
  </si>
  <si>
    <t>Sudan</t>
  </si>
  <si>
    <t>SDN</t>
  </si>
  <si>
    <t>Tanzania</t>
  </si>
  <si>
    <t>TZA</t>
  </si>
  <si>
    <t>Burkina Faso</t>
  </si>
  <si>
    <t>BFA</t>
  </si>
  <si>
    <t>Burundi</t>
  </si>
  <si>
    <t>BDI</t>
  </si>
  <si>
    <t>Malawi</t>
  </si>
  <si>
    <t>MWI</t>
  </si>
  <si>
    <t>Mali</t>
  </si>
  <si>
    <t>MLI</t>
  </si>
  <si>
    <t>Niger</t>
  </si>
  <si>
    <t>NER</t>
  </si>
  <si>
    <t>Uganda</t>
  </si>
  <si>
    <t>UGA</t>
  </si>
  <si>
    <t>Algeria</t>
  </si>
  <si>
    <t>DZA</t>
  </si>
  <si>
    <t>Angola</t>
  </si>
  <si>
    <t>AGO</t>
  </si>
  <si>
    <t>Botswana</t>
  </si>
  <si>
    <t>BWA</t>
  </si>
  <si>
    <t>Chad</t>
  </si>
  <si>
    <t>TCD</t>
  </si>
  <si>
    <t>Congo</t>
  </si>
  <si>
    <t>COG</t>
  </si>
  <si>
    <t>Congo, Dem. Rep.</t>
  </si>
  <si>
    <t>COD</t>
  </si>
  <si>
    <t>Gabon</t>
  </si>
  <si>
    <t>GAB</t>
  </si>
  <si>
    <t>Guinea</t>
  </si>
  <si>
    <t>GIN</t>
  </si>
  <si>
    <t>Libya</t>
  </si>
  <si>
    <t>LBY</t>
  </si>
  <si>
    <t>Mauritania</t>
  </si>
  <si>
    <t>MRT</t>
  </si>
  <si>
    <t>Nigeria</t>
  </si>
  <si>
    <t>NGA</t>
  </si>
  <si>
    <t>Somalia</t>
  </si>
  <si>
    <t>SOM</t>
  </si>
  <si>
    <t>South Sudan</t>
  </si>
  <si>
    <t>SSD</t>
  </si>
  <si>
    <t>Zambia</t>
  </si>
  <si>
    <t>ZMB</t>
  </si>
  <si>
    <t>Zimbabwe</t>
  </si>
  <si>
    <t>ZWE</t>
  </si>
  <si>
    <t>African Economic Outlook 2016 - © OECD 2016</t>
  </si>
  <si>
    <t>Chapter 6</t>
  </si>
  <si>
    <t>Figure 6.11. Urbanisation levels and total fertility rate by typology of African countries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</si>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</sst>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0"/>
    <numFmt numFmtId="166" formatCode="_(&quot;$&quot;* #,##0_);_(&quot;$&quot;* \(#,##0\);_(&quot;$&quot;* &quot;-&quot;_);_(@_)"/>
    <numFmt numFmtId="167" formatCode="mmm\ dd\,\ yyyy"/>
  </numFmts>
  <fonts count="7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8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u val="single"/>
      <sz val="10"/>
      <color indexed="12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MS Sans Serif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9" fillId="0" borderId="1">
      <alignment horizontal="center" vertical="center"/>
      <protection/>
    </xf>
    <xf numFmtId="0" fontId="56" fillId="40" borderId="0" applyNumberFormat="0" applyBorder="0" applyAlignment="0" applyProtection="0"/>
    <xf numFmtId="0" fontId="12" fillId="10" borderId="0" applyNumberFormat="0" applyBorder="0" applyAlignment="0" applyProtection="0"/>
    <xf numFmtId="0" fontId="57" fillId="41" borderId="2" applyNumberFormat="0" applyAlignment="0" applyProtection="0"/>
    <xf numFmtId="0" fontId="13" fillId="42" borderId="3" applyNumberFormat="0" applyAlignment="0" applyProtection="0"/>
    <xf numFmtId="0" fontId="14" fillId="43" borderId="4" applyNumberFormat="0" applyAlignment="0" applyProtection="0"/>
    <xf numFmtId="0" fontId="15" fillId="0" borderId="5" applyNumberFormat="0" applyFill="0" applyAlignment="0" applyProtection="0"/>
    <xf numFmtId="0" fontId="58" fillId="44" borderId="6" applyNumberFormat="0" applyAlignment="0" applyProtection="0"/>
    <xf numFmtId="1" fontId="16" fillId="45" borderId="7">
      <alignment horizontal="right" vertical="center"/>
      <protection/>
    </xf>
    <xf numFmtId="0" fontId="16" fillId="42" borderId="7">
      <alignment horizontal="center" vertical="center"/>
      <protection/>
    </xf>
    <xf numFmtId="1" fontId="16" fillId="45" borderId="7">
      <alignment horizontal="right" vertical="center"/>
      <protection/>
    </xf>
    <xf numFmtId="0" fontId="8" fillId="45" borderId="0">
      <alignment/>
      <protection/>
    </xf>
    <xf numFmtId="0" fontId="17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9" fillId="0" borderId="0" applyBorder="0">
      <alignment/>
      <protection/>
    </xf>
    <xf numFmtId="164" fontId="9" fillId="0" borderId="8">
      <alignment/>
      <protection/>
    </xf>
    <xf numFmtId="0" fontId="18" fillId="0" borderId="0" applyNumberFormat="0" applyFill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49" borderId="0" applyNumberFormat="0" applyBorder="0" applyAlignment="0" applyProtection="0"/>
    <xf numFmtId="0" fontId="19" fillId="13" borderId="3" applyNumberFormat="0" applyAlignment="0" applyProtection="0"/>
    <xf numFmtId="0" fontId="61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20" fillId="0" borderId="0">
      <alignment/>
      <protection/>
    </xf>
    <xf numFmtId="0" fontId="20" fillId="0" borderId="0">
      <alignment horizontal="left" indent="1"/>
      <protection/>
    </xf>
    <xf numFmtId="0" fontId="8" fillId="0" borderId="0">
      <alignment horizontal="left" indent="2"/>
      <protection/>
    </xf>
    <xf numFmtId="0" fontId="8" fillId="0" borderId="0">
      <alignment horizontal="left" indent="3"/>
      <protection/>
    </xf>
    <xf numFmtId="0" fontId="8" fillId="0" borderId="0">
      <alignment horizontal="left" indent="4"/>
      <protection/>
    </xf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>
      <alignment/>
      <protection/>
    </xf>
    <xf numFmtId="0" fontId="24" fillId="9" borderId="0" applyNumberFormat="0" applyBorder="0" applyAlignment="0" applyProtection="0"/>
    <xf numFmtId="0" fontId="68" fillId="51" borderId="2" applyNumberFormat="0" applyAlignment="0" applyProtection="0"/>
    <xf numFmtId="0" fontId="69" fillId="0" borderId="12" applyNumberFormat="0" applyFill="0" applyAlignment="0" applyProtection="0"/>
    <xf numFmtId="43" fontId="8" fillId="0" borderId="0" applyFont="0" applyFill="0" applyBorder="0" applyAlignment="0" applyProtection="0"/>
    <xf numFmtId="0" fontId="70" fillId="5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53" borderId="13" applyNumberFormat="0" applyFont="0" applyAlignment="0" applyProtection="0"/>
    <xf numFmtId="0" fontId="0" fillId="54" borderId="14" applyNumberFormat="0" applyFont="0" applyAlignment="0" applyProtection="0"/>
    <xf numFmtId="0" fontId="29" fillId="0" borderId="0">
      <alignment horizontal="left"/>
      <protection/>
    </xf>
    <xf numFmtId="0" fontId="73" fillId="41" borderId="15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30" fillId="42" borderId="16" applyNumberFormat="0" applyAlignment="0" applyProtection="0"/>
    <xf numFmtId="0" fontId="9" fillId="0" borderId="17">
      <alignment horizontal="center" vertical="center"/>
      <protection/>
    </xf>
    <xf numFmtId="167" fontId="8" fillId="0" borderId="0" applyFill="0" applyBorder="0" applyAlignment="0" applyProtection="0"/>
    <xf numFmtId="0" fontId="20" fillId="0" borderId="0" applyNumberFormat="0" applyFill="0" applyBorder="0">
      <alignment horizontal="center" wrapText="1"/>
      <protection/>
    </xf>
    <xf numFmtId="0" fontId="20" fillId="0" borderId="0" applyNumberFormat="0" applyFill="0" applyBorder="0">
      <alignment horizontal="center" wrapText="1"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18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0" applyNumberFormat="0" applyFill="0" applyBorder="0" applyAlignment="0" applyProtection="0"/>
    <xf numFmtId="0" fontId="38" fillId="0" borderId="0">
      <alignment/>
      <protection/>
    </xf>
  </cellStyleXfs>
  <cellXfs count="20">
    <xf numFmtId="0" fontId="0" fillId="0" borderId="0" xfId="0" applyAlignment="1">
      <alignment/>
    </xf>
    <xf numFmtId="0" fontId="60" fillId="0" borderId="0" xfId="119">
      <alignment/>
      <protection/>
    </xf>
    <xf numFmtId="0" fontId="77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6" fillId="55" borderId="0" xfId="119" applyFont="1" applyFill="1">
      <alignment/>
      <protection/>
    </xf>
    <xf numFmtId="0" fontId="75" fillId="55" borderId="0" xfId="119" applyFont="1" applyFill="1">
      <alignment/>
      <protection/>
    </xf>
    <xf numFmtId="0" fontId="60" fillId="0" borderId="0" xfId="119" applyAlignment="1">
      <alignment wrapText="1"/>
      <protection/>
    </xf>
    <xf numFmtId="0" fontId="8" fillId="0" borderId="0" xfId="137" applyFont="1" applyFill="1" applyBorder="1">
      <alignment/>
      <protection/>
    </xf>
    <xf numFmtId="0" fontId="9" fillId="0" borderId="0" xfId="119" applyFont="1">
      <alignment/>
      <protection/>
    </xf>
    <xf numFmtId="1" fontId="60" fillId="0" borderId="0" xfId="119" applyNumberFormat="1">
      <alignment/>
      <protection/>
    </xf>
    <xf numFmtId="164" fontId="60" fillId="0" borderId="0" xfId="119" applyNumberFormat="1">
      <alignment/>
      <protection/>
    </xf>
    <xf numFmtId="165" fontId="8" fillId="0" borderId="0" xfId="137" applyNumberFormat="1" applyFont="1" applyFill="1" applyBorder="1" applyAlignment="1">
      <alignment horizontal="left" vertical="center"/>
      <protection/>
    </xf>
    <xf numFmtId="0" fontId="60" fillId="0" borderId="0" xfId="119" applyFill="1">
      <alignment/>
      <protection/>
    </xf>
    <xf numFmtId="0" fontId="8" fillId="0" borderId="22" xfId="137" applyFont="1" applyFill="1" applyBorder="1">
      <alignment/>
      <protection/>
    </xf>
    <xf numFmtId="0" fontId="8" fillId="0" borderId="17" xfId="137" applyFont="1" applyFill="1" applyBorder="1">
      <alignment/>
      <protection/>
    </xf>
    <xf numFmtId="0" fontId="60" fillId="0" borderId="17" xfId="119" applyBorder="1">
      <alignment/>
      <protection/>
    </xf>
    <xf numFmtId="0" fontId="66" fillId="56" borderId="8" xfId="102" applyFont="1" applyFill="1" applyBorder="1" applyAlignment="1">
      <alignment horizontal="left" vertical="top" wrapText="1"/>
    </xf>
    <xf numFmtId="0" fontId="0" fillId="0" borderId="0" xfId="119" applyFont="1" applyAlignment="1">
      <alignment/>
      <protection/>
    </xf>
    <xf numFmtId="0" fontId="66" fillId="0" borderId="0" xfId="102" applyAlignment="1">
      <alignment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al_competitivite et diversification" xfId="137"/>
    <cellStyle name="normální 2" xfId="138"/>
    <cellStyle name="normální 2 2" xfId="139"/>
    <cellStyle name="normální_povolenikpopbytudlezemipuvodu942000" xfId="140"/>
    <cellStyle name="Notas" xfId="141"/>
    <cellStyle name="Note" xfId="142"/>
    <cellStyle name="notes" xfId="143"/>
    <cellStyle name="Output" xfId="144"/>
    <cellStyle name="Percent" xfId="145"/>
    <cellStyle name="Percent 2" xfId="146"/>
    <cellStyle name="Percent 2 2" xfId="147"/>
    <cellStyle name="Percent 3" xfId="148"/>
    <cellStyle name="Percent 4" xfId="149"/>
    <cellStyle name="Percent 5" xfId="150"/>
    <cellStyle name="Percent 6" xfId="151"/>
    <cellStyle name="Percent 7" xfId="152"/>
    <cellStyle name="Percent 8" xfId="153"/>
    <cellStyle name="Percent 9" xfId="154"/>
    <cellStyle name="Salida" xfId="155"/>
    <cellStyle name="semestre" xfId="156"/>
    <cellStyle name="Style 27" xfId="157"/>
    <cellStyle name="Style 35" xfId="158"/>
    <cellStyle name="Style 36" xfId="159"/>
    <cellStyle name="tête chapitre" xfId="160"/>
    <cellStyle name="Texto de advertencia" xfId="161"/>
    <cellStyle name="Texto explicativo" xfId="162"/>
    <cellStyle name="Title" xfId="163"/>
    <cellStyle name="titre" xfId="164"/>
    <cellStyle name="Título" xfId="165"/>
    <cellStyle name="Título 1" xfId="166"/>
    <cellStyle name="Título 2" xfId="167"/>
    <cellStyle name="Título 3" xfId="168"/>
    <cellStyle name="Total" xfId="169"/>
    <cellStyle name="Warning Text" xfId="170"/>
    <cellStyle name="Обычный_2. ВСЕГО, МУЖЧИНЫ, ЖЕНЩИНЫ 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12</xdr:row>
      <xdr:rowOff>133350</xdr:rowOff>
    </xdr:from>
    <xdr:to>
      <xdr:col>26</xdr:col>
      <xdr:colOff>142875</xdr:colOff>
      <xdr:row>43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066925"/>
          <a:ext cx="927735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PUBLICATIONS%20AND%20COMMUNICATION%20MATERIALS\AEO\AEO2016\Ready%20for%20typeset_AEO2016\FIGURES\ENGLISH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N42" sqref="N42"/>
    </sheetView>
  </sheetViews>
  <sheetFormatPr defaultColWidth="9.140625" defaultRowHeight="12.75"/>
  <cols>
    <col min="1" max="1" width="14.8515625" style="1" customWidth="1"/>
    <col min="2" max="2" width="9.140625" style="1" customWidth="1"/>
    <col min="3" max="4" width="17.421875" style="1" customWidth="1"/>
    <col min="5" max="16384" width="9.140625" style="1" customWidth="1"/>
  </cols>
  <sheetData>
    <row r="1" s="18" customFormat="1" ht="12.75">
      <c r="A1" s="19" t="s">
        <v>122</v>
      </c>
    </row>
    <row r="2" spans="1:2" s="18" customFormat="1" ht="12.75">
      <c r="A2" s="18" t="s">
        <v>123</v>
      </c>
      <c r="B2" s="18" t="s">
        <v>124</v>
      </c>
    </row>
    <row r="3" s="18" customFormat="1" ht="12.75">
      <c r="A3" s="18" t="s">
        <v>125</v>
      </c>
    </row>
    <row r="4" s="18" customFormat="1" ht="12.75">
      <c r="A4" s="19" t="s">
        <v>126</v>
      </c>
    </row>
    <row r="5" s="18" customFormat="1" ht="12.75"/>
    <row r="6" ht="15">
      <c r="B6" s="2" t="s">
        <v>0</v>
      </c>
    </row>
    <row r="8" ht="11.25">
      <c r="D8" s="3"/>
    </row>
    <row r="9" spans="1:4" ht="12.75">
      <c r="A9" s="1" t="s">
        <v>1</v>
      </c>
      <c r="D9" s="4"/>
    </row>
    <row r="10" spans="1:4" ht="12.75">
      <c r="A10" s="1" t="s">
        <v>2</v>
      </c>
      <c r="D10" s="4"/>
    </row>
    <row r="11" ht="11.25">
      <c r="C11" s="3"/>
    </row>
    <row r="13" spans="1:11" ht="33.75">
      <c r="A13" s="5" t="s">
        <v>3</v>
      </c>
      <c r="B13" s="1" t="s">
        <v>4</v>
      </c>
      <c r="C13" s="6" t="s">
        <v>5</v>
      </c>
      <c r="D13" s="6" t="s">
        <v>6</v>
      </c>
      <c r="E13" s="7" t="s">
        <v>7</v>
      </c>
      <c r="F13" s="7" t="s">
        <v>8</v>
      </c>
      <c r="G13" s="1" t="s">
        <v>9</v>
      </c>
      <c r="H13" s="1" t="s">
        <v>10</v>
      </c>
      <c r="I13" s="1" t="s">
        <v>11</v>
      </c>
      <c r="J13" s="1" t="s">
        <v>12</v>
      </c>
      <c r="K13" s="1" t="s">
        <v>13</v>
      </c>
    </row>
    <row r="14" spans="1:11" ht="12.75">
      <c r="A14" s="8" t="s">
        <v>14</v>
      </c>
      <c r="B14" s="1">
        <v>132</v>
      </c>
      <c r="C14" s="9" t="s">
        <v>15</v>
      </c>
      <c r="D14" s="1">
        <v>0</v>
      </c>
      <c r="E14" s="10">
        <v>65.526</v>
      </c>
      <c r="F14" s="11">
        <v>2.37</v>
      </c>
      <c r="G14" s="1" t="e">
        <f aca="true" t="shared" si="0" ref="G14:G67">IF($D14=1,$F14,NA())</f>
        <v>#N/A</v>
      </c>
      <c r="H14" s="1" t="e">
        <f aca="true" t="shared" si="1" ref="H14:H67">IF($D14=2,$F14,NA())</f>
        <v>#N/A</v>
      </c>
      <c r="I14" s="1" t="e">
        <f aca="true" t="shared" si="2" ref="I14:I67">IF($D14=3,$F14,NA())</f>
        <v>#N/A</v>
      </c>
      <c r="J14" s="1" t="e">
        <f aca="true" t="shared" si="3" ref="J14:J67">IF($D14=4,$F14,NA())</f>
        <v>#N/A</v>
      </c>
      <c r="K14" s="1" t="e">
        <f aca="true" t="shared" si="4" ref="K14:K67">IF($D14=5,$F14,NA())</f>
        <v>#N/A</v>
      </c>
    </row>
    <row r="15" spans="1:11" ht="12.75">
      <c r="A15" s="8" t="s">
        <v>16</v>
      </c>
      <c r="B15" s="1">
        <v>174</v>
      </c>
      <c r="C15" s="1" t="s">
        <v>17</v>
      </c>
      <c r="D15" s="1">
        <v>0</v>
      </c>
      <c r="E15" s="10">
        <v>28.296</v>
      </c>
      <c r="F15" s="11">
        <v>4.6</v>
      </c>
      <c r="G15" s="1" t="e">
        <f t="shared" si="0"/>
        <v>#N/A</v>
      </c>
      <c r="H15" s="1" t="e">
        <f t="shared" si="1"/>
        <v>#N/A</v>
      </c>
      <c r="I15" s="1" t="e">
        <f t="shared" si="2"/>
        <v>#N/A</v>
      </c>
      <c r="J15" s="1" t="e">
        <f t="shared" si="3"/>
        <v>#N/A</v>
      </c>
      <c r="K15" s="1" t="e">
        <f t="shared" si="4"/>
        <v>#N/A</v>
      </c>
    </row>
    <row r="16" spans="1:11" ht="12.75">
      <c r="A16" s="8" t="s">
        <v>18</v>
      </c>
      <c r="B16" s="1">
        <v>262</v>
      </c>
      <c r="C16" s="1" t="s">
        <v>19</v>
      </c>
      <c r="D16" s="1">
        <v>0</v>
      </c>
      <c r="E16" s="10">
        <v>77.343</v>
      </c>
      <c r="F16" s="11">
        <v>3.3</v>
      </c>
      <c r="G16" s="1" t="e">
        <f t="shared" si="0"/>
        <v>#N/A</v>
      </c>
      <c r="H16" s="1" t="e">
        <f t="shared" si="1"/>
        <v>#N/A</v>
      </c>
      <c r="I16" s="1" t="e">
        <f t="shared" si="2"/>
        <v>#N/A</v>
      </c>
      <c r="J16" s="1" t="e">
        <f t="shared" si="3"/>
        <v>#N/A</v>
      </c>
      <c r="K16" s="1" t="e">
        <f t="shared" si="4"/>
        <v>#N/A</v>
      </c>
    </row>
    <row r="17" spans="1:11" ht="12.75">
      <c r="A17" s="8" t="s">
        <v>20</v>
      </c>
      <c r="B17" s="1">
        <v>226</v>
      </c>
      <c r="C17" s="1" t="s">
        <v>21</v>
      </c>
      <c r="D17" s="1">
        <v>0</v>
      </c>
      <c r="E17" s="10">
        <v>39.923</v>
      </c>
      <c r="F17" s="11">
        <v>4.9666</v>
      </c>
      <c r="G17" s="1" t="e">
        <f t="shared" si="0"/>
        <v>#N/A</v>
      </c>
      <c r="H17" s="1" t="e">
        <f t="shared" si="1"/>
        <v>#N/A</v>
      </c>
      <c r="I17" s="1" t="e">
        <f t="shared" si="2"/>
        <v>#N/A</v>
      </c>
      <c r="J17" s="1" t="e">
        <f t="shared" si="3"/>
        <v>#N/A</v>
      </c>
      <c r="K17" s="1" t="e">
        <f t="shared" si="4"/>
        <v>#N/A</v>
      </c>
    </row>
    <row r="18" spans="1:11" ht="12.75">
      <c r="A18" s="8" t="s">
        <v>22</v>
      </c>
      <c r="B18" s="1">
        <v>270</v>
      </c>
      <c r="C18" s="1" t="s">
        <v>23</v>
      </c>
      <c r="D18" s="1">
        <v>0</v>
      </c>
      <c r="E18" s="10">
        <v>59.632</v>
      </c>
      <c r="F18" s="11">
        <v>5.7757</v>
      </c>
      <c r="G18" s="1" t="e">
        <f t="shared" si="0"/>
        <v>#N/A</v>
      </c>
      <c r="H18" s="1" t="e">
        <f t="shared" si="1"/>
        <v>#N/A</v>
      </c>
      <c r="I18" s="1" t="e">
        <f t="shared" si="2"/>
        <v>#N/A</v>
      </c>
      <c r="J18" s="1" t="e">
        <f t="shared" si="3"/>
        <v>#N/A</v>
      </c>
      <c r="K18" s="1" t="e">
        <f t="shared" si="4"/>
        <v>#N/A</v>
      </c>
    </row>
    <row r="19" spans="1:11" ht="12.75">
      <c r="A19" s="8" t="s">
        <v>24</v>
      </c>
      <c r="B19" s="1">
        <v>624</v>
      </c>
      <c r="C19" s="1" t="s">
        <v>25</v>
      </c>
      <c r="D19" s="1">
        <v>0</v>
      </c>
      <c r="E19" s="10">
        <v>49.332</v>
      </c>
      <c r="F19" s="11">
        <v>4.95</v>
      </c>
      <c r="G19" s="1" t="e">
        <f t="shared" si="0"/>
        <v>#N/A</v>
      </c>
      <c r="H19" s="1" t="e">
        <f t="shared" si="1"/>
        <v>#N/A</v>
      </c>
      <c r="I19" s="1" t="e">
        <f t="shared" si="2"/>
        <v>#N/A</v>
      </c>
      <c r="J19" s="1" t="e">
        <f t="shared" si="3"/>
        <v>#N/A</v>
      </c>
      <c r="K19" s="1" t="e">
        <f t="shared" si="4"/>
        <v>#N/A</v>
      </c>
    </row>
    <row r="20" spans="1:11" ht="12.75">
      <c r="A20" s="8" t="s">
        <v>26</v>
      </c>
      <c r="B20" s="1">
        <v>426</v>
      </c>
      <c r="C20" s="1" t="s">
        <v>27</v>
      </c>
      <c r="D20" s="1">
        <v>0</v>
      </c>
      <c r="E20" s="10">
        <v>27.312</v>
      </c>
      <c r="F20" s="11">
        <v>3.26</v>
      </c>
      <c r="G20" s="1" t="e">
        <f t="shared" si="0"/>
        <v>#N/A</v>
      </c>
      <c r="H20" s="1" t="e">
        <f t="shared" si="1"/>
        <v>#N/A</v>
      </c>
      <c r="I20" s="1" t="e">
        <f t="shared" si="2"/>
        <v>#N/A</v>
      </c>
      <c r="J20" s="1" t="e">
        <f t="shared" si="3"/>
        <v>#N/A</v>
      </c>
      <c r="K20" s="1" t="e">
        <f t="shared" si="4"/>
        <v>#N/A</v>
      </c>
    </row>
    <row r="21" spans="1:11" ht="12.75">
      <c r="A21" s="8" t="s">
        <v>28</v>
      </c>
      <c r="B21" s="1">
        <v>516</v>
      </c>
      <c r="C21" s="1" t="s">
        <v>29</v>
      </c>
      <c r="D21" s="1">
        <v>0</v>
      </c>
      <c r="E21" s="10">
        <v>46.66</v>
      </c>
      <c r="F21" s="11">
        <v>3.6</v>
      </c>
      <c r="G21" s="1" t="e">
        <f t="shared" si="0"/>
        <v>#N/A</v>
      </c>
      <c r="H21" s="1" t="e">
        <f t="shared" si="1"/>
        <v>#N/A</v>
      </c>
      <c r="I21" s="1" t="e">
        <f t="shared" si="2"/>
        <v>#N/A</v>
      </c>
      <c r="J21" s="1" t="e">
        <f t="shared" si="3"/>
        <v>#N/A</v>
      </c>
      <c r="K21" s="1" t="e">
        <f t="shared" si="4"/>
        <v>#N/A</v>
      </c>
    </row>
    <row r="22" spans="1:11" ht="12.75">
      <c r="A22" s="12" t="s">
        <v>30</v>
      </c>
      <c r="B22" s="1">
        <v>678</v>
      </c>
      <c r="C22" s="1" t="s">
        <v>31</v>
      </c>
      <c r="D22" s="1">
        <v>0</v>
      </c>
      <c r="E22" s="10">
        <v>65.092</v>
      </c>
      <c r="F22" s="11">
        <v>4.6677</v>
      </c>
      <c r="G22" s="1" t="e">
        <f t="shared" si="0"/>
        <v>#N/A</v>
      </c>
      <c r="H22" s="1" t="e">
        <f t="shared" si="1"/>
        <v>#N/A</v>
      </c>
      <c r="I22" s="1" t="e">
        <f t="shared" si="2"/>
        <v>#N/A</v>
      </c>
      <c r="J22" s="1" t="e">
        <f t="shared" si="3"/>
        <v>#N/A</v>
      </c>
      <c r="K22" s="1" t="e">
        <f t="shared" si="4"/>
        <v>#N/A</v>
      </c>
    </row>
    <row r="23" spans="1:11" ht="12.75">
      <c r="A23" s="8" t="s">
        <v>32</v>
      </c>
      <c r="B23" s="1">
        <v>690</v>
      </c>
      <c r="C23" s="1" t="s">
        <v>33</v>
      </c>
      <c r="D23" s="1">
        <v>0</v>
      </c>
      <c r="E23" s="10">
        <v>53.887</v>
      </c>
      <c r="F23" s="11">
        <v>2.33</v>
      </c>
      <c r="G23" s="1" t="e">
        <f t="shared" si="0"/>
        <v>#N/A</v>
      </c>
      <c r="H23" s="1" t="e">
        <f t="shared" si="1"/>
        <v>#N/A</v>
      </c>
      <c r="I23" s="1" t="e">
        <f t="shared" si="2"/>
        <v>#N/A</v>
      </c>
      <c r="J23" s="1" t="e">
        <f t="shared" si="3"/>
        <v>#N/A</v>
      </c>
      <c r="K23" s="1" t="e">
        <f t="shared" si="4"/>
        <v>#N/A</v>
      </c>
    </row>
    <row r="24" spans="1:11" ht="12.75">
      <c r="A24" s="8" t="s">
        <v>34</v>
      </c>
      <c r="B24" s="1">
        <v>748</v>
      </c>
      <c r="C24" s="1" t="s">
        <v>35</v>
      </c>
      <c r="D24" s="1">
        <v>0</v>
      </c>
      <c r="E24" s="10">
        <v>21.308</v>
      </c>
      <c r="F24" s="11">
        <v>3.3635</v>
      </c>
      <c r="G24" s="1" t="e">
        <f t="shared" si="0"/>
        <v>#N/A</v>
      </c>
      <c r="H24" s="1" t="e">
        <f t="shared" si="1"/>
        <v>#N/A</v>
      </c>
      <c r="I24" s="1" t="e">
        <f t="shared" si="2"/>
        <v>#N/A</v>
      </c>
      <c r="J24" s="1" t="e">
        <f t="shared" si="3"/>
        <v>#N/A</v>
      </c>
      <c r="K24" s="1" t="e">
        <f t="shared" si="4"/>
        <v>#N/A</v>
      </c>
    </row>
    <row r="25" spans="1:11" ht="12.75">
      <c r="A25" s="8" t="s">
        <v>36</v>
      </c>
      <c r="B25" s="1">
        <v>818</v>
      </c>
      <c r="C25" s="1" t="s">
        <v>37</v>
      </c>
      <c r="D25" s="1" t="s">
        <v>9</v>
      </c>
      <c r="E25" s="10">
        <v>43.135</v>
      </c>
      <c r="F25" s="11">
        <v>3.381</v>
      </c>
      <c r="G25" s="1" t="e">
        <f t="shared" si="0"/>
        <v>#N/A</v>
      </c>
      <c r="H25" s="1" t="e">
        <f t="shared" si="1"/>
        <v>#N/A</v>
      </c>
      <c r="I25" s="1" t="e">
        <f t="shared" si="2"/>
        <v>#N/A</v>
      </c>
      <c r="J25" s="1" t="e">
        <f t="shared" si="3"/>
        <v>#N/A</v>
      </c>
      <c r="K25" s="1" t="e">
        <f t="shared" si="4"/>
        <v>#N/A</v>
      </c>
    </row>
    <row r="26" spans="1:11" ht="12.75">
      <c r="A26" s="8" t="s">
        <v>38</v>
      </c>
      <c r="B26" s="1">
        <v>480</v>
      </c>
      <c r="C26" s="1" t="s">
        <v>39</v>
      </c>
      <c r="D26" s="1" t="s">
        <v>9</v>
      </c>
      <c r="E26" s="10">
        <v>39.671</v>
      </c>
      <c r="F26" s="11">
        <v>1.495</v>
      </c>
      <c r="G26" s="1" t="e">
        <f t="shared" si="0"/>
        <v>#N/A</v>
      </c>
      <c r="H26" s="1" t="e">
        <f t="shared" si="1"/>
        <v>#N/A</v>
      </c>
      <c r="I26" s="1" t="e">
        <f t="shared" si="2"/>
        <v>#N/A</v>
      </c>
      <c r="J26" s="1" t="e">
        <f t="shared" si="3"/>
        <v>#N/A</v>
      </c>
      <c r="K26" s="1" t="e">
        <f t="shared" si="4"/>
        <v>#N/A</v>
      </c>
    </row>
    <row r="27" spans="1:11" ht="12.75">
      <c r="A27" s="8" t="s">
        <v>40</v>
      </c>
      <c r="B27" s="1">
        <v>504</v>
      </c>
      <c r="C27" s="1" t="s">
        <v>41</v>
      </c>
      <c r="D27" s="1" t="s">
        <v>9</v>
      </c>
      <c r="E27" s="10">
        <v>60.195</v>
      </c>
      <c r="F27" s="11">
        <v>2.56</v>
      </c>
      <c r="G27" s="1" t="e">
        <f t="shared" si="0"/>
        <v>#N/A</v>
      </c>
      <c r="H27" s="1" t="e">
        <f t="shared" si="1"/>
        <v>#N/A</v>
      </c>
      <c r="I27" s="1" t="e">
        <f t="shared" si="2"/>
        <v>#N/A</v>
      </c>
      <c r="J27" s="1" t="e">
        <f t="shared" si="3"/>
        <v>#N/A</v>
      </c>
      <c r="K27" s="1" t="e">
        <f t="shared" si="4"/>
        <v>#N/A</v>
      </c>
    </row>
    <row r="28" spans="1:11" ht="12.75">
      <c r="A28" s="8" t="s">
        <v>42</v>
      </c>
      <c r="B28" s="1">
        <v>710</v>
      </c>
      <c r="C28" s="1" t="s">
        <v>43</v>
      </c>
      <c r="D28" s="1" t="s">
        <v>9</v>
      </c>
      <c r="E28" s="10">
        <v>64.801</v>
      </c>
      <c r="F28" s="11">
        <v>2.4037</v>
      </c>
      <c r="G28" s="1" t="e">
        <f t="shared" si="0"/>
        <v>#N/A</v>
      </c>
      <c r="H28" s="1" t="e">
        <f t="shared" si="1"/>
        <v>#N/A</v>
      </c>
      <c r="I28" s="1" t="e">
        <f t="shared" si="2"/>
        <v>#N/A</v>
      </c>
      <c r="J28" s="1" t="e">
        <f t="shared" si="3"/>
        <v>#N/A</v>
      </c>
      <c r="K28" s="1" t="e">
        <f t="shared" si="4"/>
        <v>#N/A</v>
      </c>
    </row>
    <row r="29" spans="1:11" ht="12.75">
      <c r="A29" s="8" t="s">
        <v>44</v>
      </c>
      <c r="B29" s="1">
        <v>788</v>
      </c>
      <c r="C29" s="1" t="s">
        <v>45</v>
      </c>
      <c r="D29" s="1" t="s">
        <v>9</v>
      </c>
      <c r="E29" s="10">
        <v>66.842</v>
      </c>
      <c r="F29" s="11">
        <v>2.162</v>
      </c>
      <c r="G29" s="1" t="e">
        <f t="shared" si="0"/>
        <v>#N/A</v>
      </c>
      <c r="H29" s="1" t="e">
        <f t="shared" si="1"/>
        <v>#N/A</v>
      </c>
      <c r="I29" s="1" t="e">
        <f t="shared" si="2"/>
        <v>#N/A</v>
      </c>
      <c r="J29" s="1" t="e">
        <f t="shared" si="3"/>
        <v>#N/A</v>
      </c>
      <c r="K29" s="1" t="e">
        <f t="shared" si="4"/>
        <v>#N/A</v>
      </c>
    </row>
    <row r="30" spans="1:11" ht="12.75">
      <c r="A30" s="8" t="s">
        <v>46</v>
      </c>
      <c r="B30" s="1">
        <v>204</v>
      </c>
      <c r="C30" s="1" t="s">
        <v>47</v>
      </c>
      <c r="D30" s="1" t="s">
        <v>10</v>
      </c>
      <c r="E30" s="10">
        <v>43.95</v>
      </c>
      <c r="F30" s="11">
        <v>4.8873</v>
      </c>
      <c r="G30" s="1" t="e">
        <f t="shared" si="0"/>
        <v>#N/A</v>
      </c>
      <c r="H30" s="1" t="e">
        <f t="shared" si="1"/>
        <v>#N/A</v>
      </c>
      <c r="I30" s="1" t="e">
        <f t="shared" si="2"/>
        <v>#N/A</v>
      </c>
      <c r="J30" s="1" t="e">
        <f t="shared" si="3"/>
        <v>#N/A</v>
      </c>
      <c r="K30" s="1" t="e">
        <f t="shared" si="4"/>
        <v>#N/A</v>
      </c>
    </row>
    <row r="31" spans="1:11" ht="12.75">
      <c r="A31" s="8" t="s">
        <v>48</v>
      </c>
      <c r="B31" s="1">
        <v>120</v>
      </c>
      <c r="C31" s="1" t="s">
        <v>49</v>
      </c>
      <c r="D31" s="1" t="s">
        <v>10</v>
      </c>
      <c r="E31" s="10">
        <v>54.381</v>
      </c>
      <c r="F31" s="11">
        <v>4.8146</v>
      </c>
      <c r="G31" s="1" t="e">
        <f t="shared" si="0"/>
        <v>#N/A</v>
      </c>
      <c r="H31" s="1" t="e">
        <f t="shared" si="1"/>
        <v>#N/A</v>
      </c>
      <c r="I31" s="1" t="e">
        <f t="shared" si="2"/>
        <v>#N/A</v>
      </c>
      <c r="J31" s="1" t="e">
        <f t="shared" si="3"/>
        <v>#N/A</v>
      </c>
      <c r="K31" s="1" t="e">
        <f t="shared" si="4"/>
        <v>#N/A</v>
      </c>
    </row>
    <row r="32" spans="1:11" ht="12.75">
      <c r="A32" s="8" t="s">
        <v>50</v>
      </c>
      <c r="B32" s="1">
        <v>384</v>
      </c>
      <c r="C32" s="1" t="s">
        <v>51</v>
      </c>
      <c r="D32" s="1" t="s">
        <v>10</v>
      </c>
      <c r="E32" s="10">
        <v>54.18</v>
      </c>
      <c r="F32" s="11">
        <v>5.1</v>
      </c>
      <c r="G32" s="1" t="e">
        <f t="shared" si="0"/>
        <v>#N/A</v>
      </c>
      <c r="H32" s="1" t="e">
        <f t="shared" si="1"/>
        <v>#N/A</v>
      </c>
      <c r="I32" s="1" t="e">
        <f t="shared" si="2"/>
        <v>#N/A</v>
      </c>
      <c r="J32" s="1" t="e">
        <f t="shared" si="3"/>
        <v>#N/A</v>
      </c>
      <c r="K32" s="1" t="e">
        <f t="shared" si="4"/>
        <v>#N/A</v>
      </c>
    </row>
    <row r="33" spans="1:11" ht="12.75">
      <c r="A33" s="8" t="s">
        <v>52</v>
      </c>
      <c r="B33" s="1">
        <v>288</v>
      </c>
      <c r="C33" s="1" t="s">
        <v>53</v>
      </c>
      <c r="D33" s="1" t="s">
        <v>10</v>
      </c>
      <c r="E33" s="10">
        <v>54.042</v>
      </c>
      <c r="F33" s="11">
        <v>4.2488</v>
      </c>
      <c r="G33" s="1" t="e">
        <f t="shared" si="0"/>
        <v>#N/A</v>
      </c>
      <c r="H33" s="1" t="e">
        <f t="shared" si="1"/>
        <v>#N/A</v>
      </c>
      <c r="I33" s="1" t="e">
        <f t="shared" si="2"/>
        <v>#N/A</v>
      </c>
      <c r="J33" s="1" t="e">
        <f t="shared" si="3"/>
        <v>#N/A</v>
      </c>
      <c r="K33" s="1" t="e">
        <f t="shared" si="4"/>
        <v>#N/A</v>
      </c>
    </row>
    <row r="34" spans="1:11" ht="12.75">
      <c r="A34" s="8" t="s">
        <v>54</v>
      </c>
      <c r="B34" s="1">
        <v>430</v>
      </c>
      <c r="C34" s="1" t="s">
        <v>55</v>
      </c>
      <c r="D34" s="1" t="s">
        <v>10</v>
      </c>
      <c r="E34" s="10">
        <v>49.701</v>
      </c>
      <c r="F34" s="11">
        <v>4.8323</v>
      </c>
      <c r="G34" s="1" t="e">
        <f t="shared" si="0"/>
        <v>#N/A</v>
      </c>
      <c r="H34" s="1" t="e">
        <f t="shared" si="1"/>
        <v>#N/A</v>
      </c>
      <c r="I34" s="1" t="e">
        <f t="shared" si="2"/>
        <v>#N/A</v>
      </c>
      <c r="J34" s="1" t="e">
        <f t="shared" si="3"/>
        <v>#N/A</v>
      </c>
      <c r="K34" s="1" t="e">
        <f t="shared" si="4"/>
        <v>#N/A</v>
      </c>
    </row>
    <row r="35" spans="1:11" ht="12.75">
      <c r="A35" s="8" t="s">
        <v>56</v>
      </c>
      <c r="B35" s="1">
        <v>686</v>
      </c>
      <c r="C35" s="1" t="s">
        <v>57</v>
      </c>
      <c r="D35" s="1" t="s">
        <v>10</v>
      </c>
      <c r="E35" s="10">
        <v>43.721</v>
      </c>
      <c r="F35" s="11">
        <v>5.1815</v>
      </c>
      <c r="G35" s="1" t="e">
        <f t="shared" si="0"/>
        <v>#N/A</v>
      </c>
      <c r="H35" s="1" t="e">
        <f t="shared" si="1"/>
        <v>#N/A</v>
      </c>
      <c r="I35" s="1" t="e">
        <f t="shared" si="2"/>
        <v>#N/A</v>
      </c>
      <c r="J35" s="1" t="e">
        <f t="shared" si="3"/>
        <v>#N/A</v>
      </c>
      <c r="K35" s="1" t="e">
        <f t="shared" si="4"/>
        <v>#N/A</v>
      </c>
    </row>
    <row r="36" spans="1:11" ht="12.75">
      <c r="A36" s="8" t="s">
        <v>58</v>
      </c>
      <c r="B36" s="1">
        <v>768</v>
      </c>
      <c r="C36" s="1" t="s">
        <v>59</v>
      </c>
      <c r="D36" s="1" t="s">
        <v>10</v>
      </c>
      <c r="E36" s="10">
        <v>39.964</v>
      </c>
      <c r="F36" s="11">
        <v>4.6895</v>
      </c>
      <c r="G36" s="1" t="e">
        <f t="shared" si="0"/>
        <v>#N/A</v>
      </c>
      <c r="H36" s="1" t="e">
        <f t="shared" si="1"/>
        <v>#N/A</v>
      </c>
      <c r="I36" s="1" t="e">
        <f t="shared" si="2"/>
        <v>#N/A</v>
      </c>
      <c r="J36" s="1" t="e">
        <f t="shared" si="3"/>
        <v>#N/A</v>
      </c>
      <c r="K36" s="1" t="e">
        <f t="shared" si="4"/>
        <v>#N/A</v>
      </c>
    </row>
    <row r="37" spans="1:11" ht="12.75">
      <c r="A37" s="8" t="s">
        <v>60</v>
      </c>
      <c r="B37" s="1">
        <v>140</v>
      </c>
      <c r="C37" s="1" t="s">
        <v>61</v>
      </c>
      <c r="D37" s="1" t="s">
        <v>11</v>
      </c>
      <c r="E37" s="10">
        <v>40.037</v>
      </c>
      <c r="F37" s="11">
        <v>4.4096</v>
      </c>
      <c r="G37" s="1" t="e">
        <f t="shared" si="0"/>
        <v>#N/A</v>
      </c>
      <c r="H37" s="1" t="e">
        <f t="shared" si="1"/>
        <v>#N/A</v>
      </c>
      <c r="I37" s="1" t="e">
        <f t="shared" si="2"/>
        <v>#N/A</v>
      </c>
      <c r="J37" s="1" t="e">
        <f t="shared" si="3"/>
        <v>#N/A</v>
      </c>
      <c r="K37" s="1" t="e">
        <f t="shared" si="4"/>
        <v>#N/A</v>
      </c>
    </row>
    <row r="38" spans="1:11" ht="12.75">
      <c r="A38" s="8" t="s">
        <v>62</v>
      </c>
      <c r="B38" s="1">
        <v>232</v>
      </c>
      <c r="C38" s="1" t="s">
        <v>63</v>
      </c>
      <c r="D38" s="1" t="s">
        <v>11</v>
      </c>
      <c r="E38" s="10">
        <v>22.637</v>
      </c>
      <c r="F38" s="11">
        <v>4.4</v>
      </c>
      <c r="G38" s="1" t="e">
        <f t="shared" si="0"/>
        <v>#N/A</v>
      </c>
      <c r="H38" s="1" t="e">
        <f t="shared" si="1"/>
        <v>#N/A</v>
      </c>
      <c r="I38" s="1" t="e">
        <f t="shared" si="2"/>
        <v>#N/A</v>
      </c>
      <c r="J38" s="1" t="e">
        <f t="shared" si="3"/>
        <v>#N/A</v>
      </c>
      <c r="K38" s="1" t="e">
        <f t="shared" si="4"/>
        <v>#N/A</v>
      </c>
    </row>
    <row r="39" spans="1:11" ht="12.75">
      <c r="A39" s="8" t="s">
        <v>64</v>
      </c>
      <c r="B39" s="1">
        <v>231</v>
      </c>
      <c r="C39" s="1" t="s">
        <v>65</v>
      </c>
      <c r="D39" s="1" t="s">
        <v>11</v>
      </c>
      <c r="E39" s="10">
        <v>19.472</v>
      </c>
      <c r="F39" s="11">
        <v>4.5889</v>
      </c>
      <c r="G39" s="1" t="e">
        <f t="shared" si="0"/>
        <v>#N/A</v>
      </c>
      <c r="H39" s="1" t="e">
        <f t="shared" si="1"/>
        <v>#N/A</v>
      </c>
      <c r="I39" s="1" t="e">
        <f t="shared" si="2"/>
        <v>#N/A</v>
      </c>
      <c r="J39" s="1" t="e">
        <f t="shared" si="3"/>
        <v>#N/A</v>
      </c>
      <c r="K39" s="1" t="e">
        <f t="shared" si="4"/>
        <v>#N/A</v>
      </c>
    </row>
    <row r="40" spans="1:11" ht="12.75">
      <c r="A40" s="8" t="s">
        <v>66</v>
      </c>
      <c r="B40" s="1">
        <v>404</v>
      </c>
      <c r="C40" s="1" t="s">
        <v>67</v>
      </c>
      <c r="D40" s="1" t="s">
        <v>11</v>
      </c>
      <c r="E40" s="10">
        <v>25.622</v>
      </c>
      <c r="F40" s="11">
        <v>4.4371</v>
      </c>
      <c r="G40" s="1" t="e">
        <f t="shared" si="0"/>
        <v>#N/A</v>
      </c>
      <c r="H40" s="1" t="e">
        <f t="shared" si="1"/>
        <v>#N/A</v>
      </c>
      <c r="I40" s="1" t="e">
        <f t="shared" si="2"/>
        <v>#N/A</v>
      </c>
      <c r="J40" s="1" t="e">
        <f t="shared" si="3"/>
        <v>#N/A</v>
      </c>
      <c r="K40" s="1" t="e">
        <f t="shared" si="4"/>
        <v>#N/A</v>
      </c>
    </row>
    <row r="41" spans="1:11" ht="12.75">
      <c r="A41" s="8" t="s">
        <v>68</v>
      </c>
      <c r="B41" s="1">
        <v>450</v>
      </c>
      <c r="C41" s="1" t="s">
        <v>69</v>
      </c>
      <c r="D41" s="1" t="s">
        <v>11</v>
      </c>
      <c r="E41" s="10">
        <v>35.105</v>
      </c>
      <c r="F41" s="11">
        <v>4.503</v>
      </c>
      <c r="G41" s="1" t="e">
        <f t="shared" si="0"/>
        <v>#N/A</v>
      </c>
      <c r="H41" s="1" t="e">
        <f t="shared" si="1"/>
        <v>#N/A</v>
      </c>
      <c r="I41" s="1" t="e">
        <f t="shared" si="2"/>
        <v>#N/A</v>
      </c>
      <c r="J41" s="1" t="e">
        <f t="shared" si="3"/>
        <v>#N/A</v>
      </c>
      <c r="K41" s="1" t="e">
        <f t="shared" si="4"/>
        <v>#N/A</v>
      </c>
    </row>
    <row r="42" spans="1:11" ht="12.75">
      <c r="A42" s="8" t="s">
        <v>70</v>
      </c>
      <c r="B42" s="1">
        <v>508</v>
      </c>
      <c r="C42" s="1" t="s">
        <v>71</v>
      </c>
      <c r="D42" s="1" t="s">
        <v>11</v>
      </c>
      <c r="E42" s="10">
        <v>32.214</v>
      </c>
      <c r="F42" s="11">
        <v>5.45</v>
      </c>
      <c r="G42" s="1" t="e">
        <f t="shared" si="0"/>
        <v>#N/A</v>
      </c>
      <c r="H42" s="1" t="e">
        <f t="shared" si="1"/>
        <v>#N/A</v>
      </c>
      <c r="I42" s="1" t="e">
        <f t="shared" si="2"/>
        <v>#N/A</v>
      </c>
      <c r="J42" s="1" t="e">
        <f t="shared" si="3"/>
        <v>#N/A</v>
      </c>
      <c r="K42" s="1" t="e">
        <f t="shared" si="4"/>
        <v>#N/A</v>
      </c>
    </row>
    <row r="43" spans="1:11" ht="12.75">
      <c r="A43" s="8" t="s">
        <v>72</v>
      </c>
      <c r="B43" s="1">
        <v>646</v>
      </c>
      <c r="C43" s="1" t="s">
        <v>73</v>
      </c>
      <c r="D43" s="1" t="s">
        <v>11</v>
      </c>
      <c r="E43" s="10">
        <v>28.811</v>
      </c>
      <c r="F43" s="11">
        <v>4.05</v>
      </c>
      <c r="G43" s="1" t="e">
        <f t="shared" si="0"/>
        <v>#N/A</v>
      </c>
      <c r="H43" s="1" t="e">
        <f t="shared" si="1"/>
        <v>#N/A</v>
      </c>
      <c r="I43" s="1" t="e">
        <f t="shared" si="2"/>
        <v>#N/A</v>
      </c>
      <c r="J43" s="1" t="e">
        <f t="shared" si="3"/>
        <v>#N/A</v>
      </c>
      <c r="K43" s="1" t="e">
        <f t="shared" si="4"/>
        <v>#N/A</v>
      </c>
    </row>
    <row r="44" spans="1:11" ht="12.75">
      <c r="A44" s="8" t="s">
        <v>74</v>
      </c>
      <c r="B44" s="1">
        <v>694</v>
      </c>
      <c r="C44" s="1" t="s">
        <v>75</v>
      </c>
      <c r="D44" s="1" t="s">
        <v>11</v>
      </c>
      <c r="E44" s="10">
        <v>39.942</v>
      </c>
      <c r="F44" s="11">
        <v>4.7938</v>
      </c>
      <c r="G44" s="1" t="e">
        <f t="shared" si="0"/>
        <v>#N/A</v>
      </c>
      <c r="H44" s="1" t="e">
        <f t="shared" si="1"/>
        <v>#N/A</v>
      </c>
      <c r="I44" s="1" t="e">
        <f t="shared" si="2"/>
        <v>#N/A</v>
      </c>
      <c r="J44" s="1" t="e">
        <f t="shared" si="3"/>
        <v>#N/A</v>
      </c>
      <c r="K44" s="1" t="e">
        <f t="shared" si="4"/>
        <v>#N/A</v>
      </c>
    </row>
    <row r="45" spans="1:11" ht="12.75">
      <c r="A45" s="8" t="s">
        <v>76</v>
      </c>
      <c r="B45" s="1">
        <v>729</v>
      </c>
      <c r="C45" s="1" t="s">
        <v>77</v>
      </c>
      <c r="D45" s="1" t="s">
        <v>11</v>
      </c>
      <c r="E45" s="10">
        <v>33.806</v>
      </c>
      <c r="F45" s="11">
        <v>4.4568</v>
      </c>
      <c r="G45" s="1" t="e">
        <f t="shared" si="0"/>
        <v>#N/A</v>
      </c>
      <c r="H45" s="1" t="e">
        <f t="shared" si="1"/>
        <v>#N/A</v>
      </c>
      <c r="I45" s="1" t="e">
        <f t="shared" si="2"/>
        <v>#N/A</v>
      </c>
      <c r="J45" s="1" t="e">
        <f t="shared" si="3"/>
        <v>#N/A</v>
      </c>
      <c r="K45" s="1" t="e">
        <f t="shared" si="4"/>
        <v>#N/A</v>
      </c>
    </row>
    <row r="46" spans="1:11" ht="12.75">
      <c r="A46" s="8" t="s">
        <v>78</v>
      </c>
      <c r="B46" s="1">
        <v>834</v>
      </c>
      <c r="C46" s="1" t="s">
        <v>79</v>
      </c>
      <c r="D46" s="1" t="s">
        <v>11</v>
      </c>
      <c r="E46" s="10">
        <v>31.608</v>
      </c>
      <c r="F46" s="11">
        <v>5.2395</v>
      </c>
      <c r="G46" s="1" t="e">
        <f t="shared" si="0"/>
        <v>#N/A</v>
      </c>
      <c r="H46" s="1" t="e">
        <f t="shared" si="1"/>
        <v>#N/A</v>
      </c>
      <c r="I46" s="1" t="e">
        <f t="shared" si="2"/>
        <v>#N/A</v>
      </c>
      <c r="J46" s="1" t="e">
        <f t="shared" si="3"/>
        <v>#N/A</v>
      </c>
      <c r="K46" s="1" t="e">
        <f t="shared" si="4"/>
        <v>#N/A</v>
      </c>
    </row>
    <row r="47" spans="1:14" ht="12.75">
      <c r="A47" s="8" t="s">
        <v>80</v>
      </c>
      <c r="B47" s="1">
        <v>854</v>
      </c>
      <c r="C47" s="1" t="s">
        <v>81</v>
      </c>
      <c r="D47" s="1" t="s">
        <v>12</v>
      </c>
      <c r="E47" s="10">
        <v>29.859</v>
      </c>
      <c r="F47" s="11">
        <v>5.6462</v>
      </c>
      <c r="G47" s="1" t="e">
        <f t="shared" si="0"/>
        <v>#N/A</v>
      </c>
      <c r="H47" s="1" t="e">
        <f t="shared" si="1"/>
        <v>#N/A</v>
      </c>
      <c r="I47" s="1" t="e">
        <f t="shared" si="2"/>
        <v>#N/A</v>
      </c>
      <c r="J47" s="1" t="e">
        <f t="shared" si="3"/>
        <v>#N/A</v>
      </c>
      <c r="K47" s="1" t="e">
        <f t="shared" si="4"/>
        <v>#N/A</v>
      </c>
      <c r="N47" s="17"/>
    </row>
    <row r="48" spans="1:11" ht="12.75">
      <c r="A48" s="8" t="s">
        <v>82</v>
      </c>
      <c r="B48" s="1">
        <v>108</v>
      </c>
      <c r="C48" s="13" t="s">
        <v>83</v>
      </c>
      <c r="D48" s="1" t="s">
        <v>12</v>
      </c>
      <c r="E48" s="10">
        <v>12.057</v>
      </c>
      <c r="F48" s="11">
        <v>6.0756</v>
      </c>
      <c r="G48" s="1" t="e">
        <f t="shared" si="0"/>
        <v>#N/A</v>
      </c>
      <c r="H48" s="1" t="e">
        <f t="shared" si="1"/>
        <v>#N/A</v>
      </c>
      <c r="I48" s="1" t="e">
        <f t="shared" si="2"/>
        <v>#N/A</v>
      </c>
      <c r="J48" s="1" t="e">
        <f t="shared" si="3"/>
        <v>#N/A</v>
      </c>
      <c r="K48" s="1" t="e">
        <f t="shared" si="4"/>
        <v>#N/A</v>
      </c>
    </row>
    <row r="49" spans="1:11" ht="12.75">
      <c r="A49" s="8" t="s">
        <v>84</v>
      </c>
      <c r="B49" s="1">
        <v>454</v>
      </c>
      <c r="C49" s="1" t="s">
        <v>85</v>
      </c>
      <c r="D49" s="1" t="s">
        <v>12</v>
      </c>
      <c r="E49" s="10">
        <v>16.272</v>
      </c>
      <c r="F49" s="11">
        <v>5.25</v>
      </c>
      <c r="G49" s="1" t="e">
        <f t="shared" si="0"/>
        <v>#N/A</v>
      </c>
      <c r="H49" s="1" t="e">
        <f t="shared" si="1"/>
        <v>#N/A</v>
      </c>
      <c r="I49" s="1" t="e">
        <f t="shared" si="2"/>
        <v>#N/A</v>
      </c>
      <c r="J49" s="1" t="e">
        <f t="shared" si="3"/>
        <v>#N/A</v>
      </c>
      <c r="K49" s="1" t="e">
        <f t="shared" si="4"/>
        <v>#N/A</v>
      </c>
    </row>
    <row r="50" spans="1:11" ht="12.75">
      <c r="A50" s="8" t="s">
        <v>86</v>
      </c>
      <c r="B50" s="1">
        <v>466</v>
      </c>
      <c r="C50" s="1" t="s">
        <v>87</v>
      </c>
      <c r="D50" s="1" t="s">
        <v>12</v>
      </c>
      <c r="E50" s="10">
        <v>39.916</v>
      </c>
      <c r="F50" s="11">
        <v>6.35</v>
      </c>
      <c r="G50" s="1" t="e">
        <f t="shared" si="0"/>
        <v>#N/A</v>
      </c>
      <c r="H50" s="1" t="e">
        <f t="shared" si="1"/>
        <v>#N/A</v>
      </c>
      <c r="I50" s="1" t="e">
        <f t="shared" si="2"/>
        <v>#N/A</v>
      </c>
      <c r="J50" s="1" t="e">
        <f t="shared" si="3"/>
        <v>#N/A</v>
      </c>
      <c r="K50" s="1" t="e">
        <f t="shared" si="4"/>
        <v>#N/A</v>
      </c>
    </row>
    <row r="51" spans="1:11" ht="12.75">
      <c r="A51" s="8" t="s">
        <v>88</v>
      </c>
      <c r="B51" s="1">
        <v>562</v>
      </c>
      <c r="C51" s="1" t="s">
        <v>89</v>
      </c>
      <c r="D51" s="1" t="s">
        <v>12</v>
      </c>
      <c r="E51" s="10">
        <v>18.732</v>
      </c>
      <c r="F51" s="11">
        <v>7.6335</v>
      </c>
      <c r="G51" s="1" t="e">
        <f t="shared" si="0"/>
        <v>#N/A</v>
      </c>
      <c r="H51" s="1" t="e">
        <f t="shared" si="1"/>
        <v>#N/A</v>
      </c>
      <c r="I51" s="1" t="e">
        <f t="shared" si="2"/>
        <v>#N/A</v>
      </c>
      <c r="J51" s="1" t="e">
        <f t="shared" si="3"/>
        <v>#N/A</v>
      </c>
      <c r="K51" s="1" t="e">
        <f t="shared" si="4"/>
        <v>#N/A</v>
      </c>
    </row>
    <row r="52" spans="1:11" ht="12.75">
      <c r="A52" s="8" t="s">
        <v>90</v>
      </c>
      <c r="B52" s="1">
        <v>800</v>
      </c>
      <c r="C52" s="1" t="s">
        <v>91</v>
      </c>
      <c r="D52" s="1" t="s">
        <v>12</v>
      </c>
      <c r="E52" s="10">
        <v>16.101</v>
      </c>
      <c r="F52" s="11">
        <v>5.9126</v>
      </c>
      <c r="G52" s="1" t="e">
        <f t="shared" si="0"/>
        <v>#N/A</v>
      </c>
      <c r="H52" s="1" t="e">
        <f t="shared" si="1"/>
        <v>#N/A</v>
      </c>
      <c r="I52" s="1" t="e">
        <f t="shared" si="2"/>
        <v>#N/A</v>
      </c>
      <c r="J52" s="1" t="e">
        <f t="shared" si="3"/>
        <v>#N/A</v>
      </c>
      <c r="K52" s="1" t="e">
        <f t="shared" si="4"/>
        <v>#N/A</v>
      </c>
    </row>
    <row r="53" spans="1:11" ht="12.75">
      <c r="A53" s="14" t="s">
        <v>92</v>
      </c>
      <c r="B53" s="1">
        <v>12</v>
      </c>
      <c r="C53" s="1" t="s">
        <v>93</v>
      </c>
      <c r="D53" s="1" t="s">
        <v>13</v>
      </c>
      <c r="E53" s="10">
        <v>70.727</v>
      </c>
      <c r="F53" s="11">
        <v>2.928</v>
      </c>
      <c r="G53" s="1" t="e">
        <f t="shared" si="0"/>
        <v>#N/A</v>
      </c>
      <c r="H53" s="1" t="e">
        <f t="shared" si="1"/>
        <v>#N/A</v>
      </c>
      <c r="I53" s="1" t="e">
        <f t="shared" si="2"/>
        <v>#N/A</v>
      </c>
      <c r="J53" s="1" t="e">
        <f t="shared" si="3"/>
        <v>#N/A</v>
      </c>
      <c r="K53" s="1" t="e">
        <f t="shared" si="4"/>
        <v>#N/A</v>
      </c>
    </row>
    <row r="54" spans="1:11" ht="12.75">
      <c r="A54" s="8" t="s">
        <v>94</v>
      </c>
      <c r="B54" s="1">
        <v>24</v>
      </c>
      <c r="C54" s="1" t="s">
        <v>95</v>
      </c>
      <c r="D54" s="1" t="s">
        <v>13</v>
      </c>
      <c r="E54" s="10">
        <v>44.05</v>
      </c>
      <c r="F54" s="11">
        <v>6.2</v>
      </c>
      <c r="G54" s="1" t="e">
        <f t="shared" si="0"/>
        <v>#N/A</v>
      </c>
      <c r="H54" s="1" t="e">
        <f t="shared" si="1"/>
        <v>#N/A</v>
      </c>
      <c r="I54" s="1" t="e">
        <f t="shared" si="2"/>
        <v>#N/A</v>
      </c>
      <c r="J54" s="1" t="e">
        <f t="shared" si="3"/>
        <v>#N/A</v>
      </c>
      <c r="K54" s="1" t="e">
        <f t="shared" si="4"/>
        <v>#N/A</v>
      </c>
    </row>
    <row r="55" spans="1:11" ht="12.75">
      <c r="A55" s="8" t="s">
        <v>96</v>
      </c>
      <c r="B55" s="1">
        <v>72</v>
      </c>
      <c r="C55" s="1" t="s">
        <v>97</v>
      </c>
      <c r="D55" s="1" t="s">
        <v>13</v>
      </c>
      <c r="E55" s="10">
        <v>57.444</v>
      </c>
      <c r="F55" s="11">
        <v>2.9</v>
      </c>
      <c r="G55" s="1" t="e">
        <f t="shared" si="0"/>
        <v>#N/A</v>
      </c>
      <c r="H55" s="1" t="e">
        <f t="shared" si="1"/>
        <v>#N/A</v>
      </c>
      <c r="I55" s="1" t="e">
        <f t="shared" si="2"/>
        <v>#N/A</v>
      </c>
      <c r="J55" s="1" t="e">
        <f t="shared" si="3"/>
        <v>#N/A</v>
      </c>
      <c r="K55" s="1" t="e">
        <f t="shared" si="4"/>
        <v>#N/A</v>
      </c>
    </row>
    <row r="56" spans="1:11" ht="12.75">
      <c r="A56" s="8" t="s">
        <v>98</v>
      </c>
      <c r="B56" s="1">
        <v>148</v>
      </c>
      <c r="C56" s="1" t="s">
        <v>99</v>
      </c>
      <c r="D56" s="1" t="s">
        <v>13</v>
      </c>
      <c r="E56" s="10">
        <v>22.471</v>
      </c>
      <c r="F56" s="11">
        <v>6.3129</v>
      </c>
      <c r="G56" s="1" t="e">
        <f t="shared" si="0"/>
        <v>#N/A</v>
      </c>
      <c r="H56" s="1" t="e">
        <f t="shared" si="1"/>
        <v>#N/A</v>
      </c>
      <c r="I56" s="1" t="e">
        <f t="shared" si="2"/>
        <v>#N/A</v>
      </c>
      <c r="J56" s="1" t="e">
        <f t="shared" si="3"/>
        <v>#N/A</v>
      </c>
      <c r="K56" s="1" t="e">
        <f t="shared" si="4"/>
        <v>#N/A</v>
      </c>
    </row>
    <row r="57" spans="1:11" ht="12.75">
      <c r="A57" s="8" t="s">
        <v>100</v>
      </c>
      <c r="B57" s="1">
        <v>178</v>
      </c>
      <c r="C57" s="1" t="s">
        <v>101</v>
      </c>
      <c r="D57" s="1" t="s">
        <v>13</v>
      </c>
      <c r="E57" s="10">
        <v>65.38</v>
      </c>
      <c r="F57" s="11">
        <v>4.95</v>
      </c>
      <c r="G57" s="1" t="e">
        <f t="shared" si="0"/>
        <v>#N/A</v>
      </c>
      <c r="H57" s="1" t="e">
        <f t="shared" si="1"/>
        <v>#N/A</v>
      </c>
      <c r="I57" s="1" t="e">
        <f t="shared" si="2"/>
        <v>#N/A</v>
      </c>
      <c r="J57" s="1" t="e">
        <f t="shared" si="3"/>
        <v>#N/A</v>
      </c>
      <c r="K57" s="1" t="e">
        <f t="shared" si="4"/>
        <v>#N/A</v>
      </c>
    </row>
    <row r="58" spans="1:11" ht="12.75">
      <c r="A58" s="8" t="s">
        <v>102</v>
      </c>
      <c r="B58" s="1">
        <v>180</v>
      </c>
      <c r="C58" s="1" t="s">
        <v>103</v>
      </c>
      <c r="D58" s="1" t="s">
        <v>13</v>
      </c>
      <c r="E58" s="10">
        <v>42.494</v>
      </c>
      <c r="F58" s="11">
        <v>6.15</v>
      </c>
      <c r="G58" s="1" t="e">
        <f t="shared" si="0"/>
        <v>#N/A</v>
      </c>
      <c r="H58" s="1" t="e">
        <f t="shared" si="1"/>
        <v>#N/A</v>
      </c>
      <c r="I58" s="1" t="e">
        <f t="shared" si="2"/>
        <v>#N/A</v>
      </c>
      <c r="J58" s="1" t="e">
        <f t="shared" si="3"/>
        <v>#N/A</v>
      </c>
      <c r="K58" s="1" t="e">
        <f t="shared" si="4"/>
        <v>#N/A</v>
      </c>
    </row>
    <row r="59" spans="1:11" ht="12.75">
      <c r="A59" s="8" t="s">
        <v>104</v>
      </c>
      <c r="B59" s="1">
        <v>266</v>
      </c>
      <c r="C59" s="1" t="s">
        <v>105</v>
      </c>
      <c r="D59" s="1" t="s">
        <v>13</v>
      </c>
      <c r="E59" s="10">
        <v>87.156</v>
      </c>
      <c r="F59" s="11">
        <v>4</v>
      </c>
      <c r="G59" s="1" t="e">
        <f t="shared" si="0"/>
        <v>#N/A</v>
      </c>
      <c r="H59" s="1" t="e">
        <f t="shared" si="1"/>
        <v>#N/A</v>
      </c>
      <c r="I59" s="1" t="e">
        <f t="shared" si="2"/>
        <v>#N/A</v>
      </c>
      <c r="J59" s="1" t="e">
        <f t="shared" si="3"/>
        <v>#N/A</v>
      </c>
      <c r="K59" s="1" t="e">
        <f t="shared" si="4"/>
        <v>#N/A</v>
      </c>
    </row>
    <row r="60" spans="1:11" ht="12.75">
      <c r="A60" s="8" t="s">
        <v>106</v>
      </c>
      <c r="B60" s="1">
        <v>324</v>
      </c>
      <c r="C60" s="1" t="s">
        <v>107</v>
      </c>
      <c r="D60" s="1" t="s">
        <v>13</v>
      </c>
      <c r="E60" s="10">
        <v>37.161</v>
      </c>
      <c r="F60" s="11">
        <v>5.1345</v>
      </c>
      <c r="G60" s="1" t="e">
        <f t="shared" si="0"/>
        <v>#N/A</v>
      </c>
      <c r="H60" s="1" t="e">
        <f t="shared" si="1"/>
        <v>#N/A</v>
      </c>
      <c r="I60" s="1" t="e">
        <f t="shared" si="2"/>
        <v>#N/A</v>
      </c>
      <c r="J60" s="1" t="e">
        <f t="shared" si="3"/>
        <v>#N/A</v>
      </c>
      <c r="K60" s="1" t="e">
        <f t="shared" si="4"/>
        <v>#N/A</v>
      </c>
    </row>
    <row r="61" spans="1:11" ht="12.75">
      <c r="A61" s="8" t="s">
        <v>108</v>
      </c>
      <c r="B61" s="1">
        <v>434</v>
      </c>
      <c r="C61" s="1" t="s">
        <v>109</v>
      </c>
      <c r="D61" s="1" t="s">
        <v>13</v>
      </c>
      <c r="E61" s="10">
        <v>78.554</v>
      </c>
      <c r="F61" s="11">
        <v>2.53</v>
      </c>
      <c r="G61" s="1" t="e">
        <f t="shared" si="0"/>
        <v>#N/A</v>
      </c>
      <c r="H61" s="1" t="e">
        <f t="shared" si="1"/>
        <v>#N/A</v>
      </c>
      <c r="I61" s="1" t="e">
        <f t="shared" si="2"/>
        <v>#N/A</v>
      </c>
      <c r="J61" s="1" t="e">
        <f t="shared" si="3"/>
        <v>#N/A</v>
      </c>
      <c r="K61" s="1" t="e">
        <f t="shared" si="4"/>
        <v>#N/A</v>
      </c>
    </row>
    <row r="62" spans="1:11" ht="12.75">
      <c r="A62" s="8" t="s">
        <v>110</v>
      </c>
      <c r="B62" s="1">
        <v>478</v>
      </c>
      <c r="C62" s="1" t="s">
        <v>111</v>
      </c>
      <c r="D62" s="1" t="s">
        <v>13</v>
      </c>
      <c r="E62" s="10">
        <v>59.859</v>
      </c>
      <c r="F62" s="11">
        <v>4.6938</v>
      </c>
      <c r="G62" s="1" t="e">
        <f t="shared" si="0"/>
        <v>#N/A</v>
      </c>
      <c r="H62" s="1" t="e">
        <f t="shared" si="1"/>
        <v>#N/A</v>
      </c>
      <c r="I62" s="1" t="e">
        <f t="shared" si="2"/>
        <v>#N/A</v>
      </c>
      <c r="J62" s="1" t="e">
        <f t="shared" si="3"/>
        <v>#N/A</v>
      </c>
      <c r="K62" s="1" t="e">
        <f t="shared" si="4"/>
        <v>#N/A</v>
      </c>
    </row>
    <row r="63" spans="1:11" ht="12.75">
      <c r="A63" s="8" t="s">
        <v>112</v>
      </c>
      <c r="B63" s="1">
        <v>566</v>
      </c>
      <c r="C63" s="1" t="s">
        <v>113</v>
      </c>
      <c r="D63" s="1" t="s">
        <v>13</v>
      </c>
      <c r="E63" s="10">
        <v>47.776</v>
      </c>
      <c r="F63" s="11">
        <v>5.74</v>
      </c>
      <c r="G63" s="1" t="e">
        <f t="shared" si="0"/>
        <v>#N/A</v>
      </c>
      <c r="H63" s="1" t="e">
        <f t="shared" si="1"/>
        <v>#N/A</v>
      </c>
      <c r="I63" s="1" t="e">
        <f t="shared" si="2"/>
        <v>#N/A</v>
      </c>
      <c r="J63" s="1" t="e">
        <f t="shared" si="3"/>
        <v>#N/A</v>
      </c>
      <c r="K63" s="1" t="e">
        <f t="shared" si="4"/>
        <v>#N/A</v>
      </c>
    </row>
    <row r="64" spans="1:11" ht="12.75">
      <c r="A64" s="8" t="s">
        <v>114</v>
      </c>
      <c r="B64" s="1">
        <v>706</v>
      </c>
      <c r="C64" s="1" t="s">
        <v>115</v>
      </c>
      <c r="D64" s="1" t="s">
        <v>13</v>
      </c>
      <c r="E64" s="10">
        <v>39.551</v>
      </c>
      <c r="F64" s="11">
        <v>6.6098</v>
      </c>
      <c r="G64" s="1" t="e">
        <f t="shared" si="0"/>
        <v>#N/A</v>
      </c>
      <c r="H64" s="1" t="e">
        <f t="shared" si="1"/>
        <v>#N/A</v>
      </c>
      <c r="I64" s="1" t="e">
        <f t="shared" si="2"/>
        <v>#N/A</v>
      </c>
      <c r="J64" s="1" t="e">
        <f t="shared" si="3"/>
        <v>#N/A</v>
      </c>
      <c r="K64" s="1" t="e">
        <f t="shared" si="4"/>
        <v>#N/A</v>
      </c>
    </row>
    <row r="65" spans="1:11" ht="12.75">
      <c r="A65" s="8" t="s">
        <v>116</v>
      </c>
      <c r="B65" s="1">
        <v>728</v>
      </c>
      <c r="C65" s="1" t="s">
        <v>117</v>
      </c>
      <c r="D65" s="1" t="s">
        <v>13</v>
      </c>
      <c r="E65" s="10">
        <v>18.804</v>
      </c>
      <c r="F65" s="11">
        <v>5.15</v>
      </c>
      <c r="G65" s="1" t="e">
        <f t="shared" si="0"/>
        <v>#N/A</v>
      </c>
      <c r="H65" s="1" t="e">
        <f t="shared" si="1"/>
        <v>#N/A</v>
      </c>
      <c r="I65" s="1" t="e">
        <f t="shared" si="2"/>
        <v>#N/A</v>
      </c>
      <c r="J65" s="1" t="e">
        <f t="shared" si="3"/>
        <v>#N/A</v>
      </c>
      <c r="K65" s="1" t="e">
        <f t="shared" si="4"/>
        <v>#N/A</v>
      </c>
    </row>
    <row r="66" spans="1:11" ht="12.75">
      <c r="A66" s="8" t="s">
        <v>118</v>
      </c>
      <c r="B66" s="1">
        <v>894</v>
      </c>
      <c r="C66" s="1" t="s">
        <v>119</v>
      </c>
      <c r="D66" s="1" t="s">
        <v>13</v>
      </c>
      <c r="E66" s="10">
        <v>40.922</v>
      </c>
      <c r="F66" s="11">
        <v>5.45</v>
      </c>
      <c r="G66" s="1" t="e">
        <f t="shared" si="0"/>
        <v>#N/A</v>
      </c>
      <c r="H66" s="1" t="e">
        <f t="shared" si="1"/>
        <v>#N/A</v>
      </c>
      <c r="I66" s="1" t="e">
        <f t="shared" si="2"/>
        <v>#N/A</v>
      </c>
      <c r="J66" s="1" t="e">
        <f t="shared" si="3"/>
        <v>#N/A</v>
      </c>
      <c r="K66" s="1" t="e">
        <f t="shared" si="4"/>
        <v>#N/A</v>
      </c>
    </row>
    <row r="67" spans="1:11" ht="12.75">
      <c r="A67" s="15" t="s">
        <v>120</v>
      </c>
      <c r="B67" s="1">
        <v>716</v>
      </c>
      <c r="C67" s="16" t="s">
        <v>121</v>
      </c>
      <c r="D67" s="1" t="s">
        <v>13</v>
      </c>
      <c r="E67" s="10">
        <v>32.376</v>
      </c>
      <c r="F67" s="11">
        <v>4.02</v>
      </c>
      <c r="G67" s="1" t="e">
        <f t="shared" si="0"/>
        <v>#N/A</v>
      </c>
      <c r="H67" s="1" t="e">
        <f t="shared" si="1"/>
        <v>#N/A</v>
      </c>
      <c r="I67" s="1" t="e">
        <f t="shared" si="2"/>
        <v>#N/A</v>
      </c>
      <c r="J67" s="1" t="e">
        <f t="shared" si="3"/>
        <v>#N/A</v>
      </c>
      <c r="K67" s="1" t="e">
        <f t="shared" si="4"/>
        <v>#N/A</v>
      </c>
    </row>
  </sheetData>
  <sheetProtection/>
  <autoFilter ref="A13:K67">
    <sortState ref="A14:K67">
      <sortCondition sortBy="value" ref="D14:D67"/>
    </sortState>
  </autoFilter>
  <hyperlinks>
    <hyperlink ref="A1" r:id="rId1" display="http://dx.doi.org/10.1787/aeo-2016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2016-04-06T09:16:13Z</dcterms:created>
  <dcterms:modified xsi:type="dcterms:W3CDTF">2016-05-11T09:33:20Z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